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kpc-my.sharepoint.com/personal/billtsang_hkpc_org/Documents/BUD Website/202605 Update/Budget Tools/"/>
    </mc:Choice>
  </mc:AlternateContent>
  <xr:revisionPtr revIDLastSave="41" documentId="11_F751460E8377C0460088FE35BDB076415E567843" xr6:coauthVersionLast="47" xr6:coauthVersionMax="47" xr10:uidLastSave="{DE300E05-5F68-4579-805A-5280946CE74B}"/>
  <bookViews>
    <workbookView xWindow="-120" yWindow="-120" windowWidth="29040" windowHeight="15720" tabRatio="924" activeTab="2" xr2:uid="{00000000-000D-0000-FFFF-FFFF00000000}"/>
  </bookViews>
  <sheets>
    <sheet name="1. 開始計劃申請項目" sheetId="1" r:id="rId1"/>
    <sheet name="2. 選擇開支類別" sheetId="2" r:id="rId2"/>
    <sheet name="3. 制定預算" sheetId="4" r:id="rId3"/>
    <sheet name="Dropdown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4" l="1"/>
  <c r="F27" i="4"/>
  <c r="B32" i="4"/>
  <c r="B29" i="4"/>
  <c r="B26" i="4"/>
  <c r="B23" i="4"/>
  <c r="B17" i="4"/>
  <c r="B13" i="4"/>
  <c r="D20" i="1" l="1"/>
  <c r="F24" i="4" l="1"/>
  <c r="O47" i="4" l="1"/>
  <c r="M33" i="4"/>
  <c r="M30" i="4"/>
  <c r="M27" i="4"/>
  <c r="M24" i="4"/>
  <c r="M18" i="4"/>
  <c r="M14" i="4"/>
  <c r="F33" i="4" l="1"/>
  <c r="B33" i="4"/>
  <c r="F30" i="4"/>
  <c r="G30" i="4" s="1"/>
  <c r="B30" i="4"/>
  <c r="B31" i="4" s="1"/>
  <c r="B27" i="4"/>
  <c r="B28" i="4" s="1"/>
  <c r="B24" i="4"/>
  <c r="F18" i="4"/>
  <c r="B18" i="4"/>
  <c r="F14" i="4"/>
  <c r="B14" i="4"/>
  <c r="B16" i="4" s="1"/>
  <c r="B22" i="1"/>
  <c r="B11" i="1"/>
  <c r="B20" i="4" l="1"/>
  <c r="B21" i="4"/>
  <c r="F35" i="4"/>
  <c r="F37" i="4" s="1"/>
  <c r="B25" i="4"/>
  <c r="G33" i="4"/>
  <c r="B19" i="4"/>
  <c r="B22" i="4"/>
  <c r="B15" i="4"/>
  <c r="H35" i="4" l="1"/>
  <c r="M34" i="4"/>
  <c r="I33" i="4" l="1"/>
</calcChain>
</file>

<file path=xl/sharedStrings.xml><?xml version="1.0" encoding="utf-8"?>
<sst xmlns="http://schemas.openxmlformats.org/spreadsheetml/2006/main" count="101" uniqueCount="78">
  <si>
    <t>1. 開始計劃申請項目</t>
  </si>
  <si>
    <t>建立/重新塑造企業品牌形象</t>
  </si>
  <si>
    <t>提升公司/產品/服務/品牌在目標市場的知名度</t>
  </si>
  <si>
    <t>增加產品在目標市場的競爭力</t>
  </si>
  <si>
    <t>[其他發展品牌/升級轉型/拓展營銷相關目標]</t>
  </si>
  <si>
    <t>開拓銷售渠道</t>
  </si>
  <si>
    <t>預估實施時間：</t>
  </si>
  <si>
    <t>發展品牌</t>
  </si>
  <si>
    <t>升級轉型</t>
  </si>
  <si>
    <t>拓展內銷市場</t>
  </si>
  <si>
    <t>由</t>
  </si>
  <si>
    <t>個月</t>
  </si>
  <si>
    <t>至</t>
  </si>
  <si>
    <t>下一步 &gt;</t>
  </si>
  <si>
    <t>查看：</t>
  </si>
  <si>
    <t>外聘核數</t>
  </si>
  <si>
    <t>項目支出</t>
  </si>
  <si>
    <t>預算 (HK$)</t>
  </si>
  <si>
    <t>上限 (HK$)</t>
  </si>
  <si>
    <t>申請項目總開支：</t>
  </si>
  <si>
    <t>HKD ($)</t>
  </si>
  <si>
    <t>申請資助總額：</t>
  </si>
  <si>
    <t>外聘核數費用</t>
  </si>
  <si>
    <t>請選擇</t>
  </si>
  <si>
    <t>2. 選擇開支類別</t>
  </si>
  <si>
    <t>3. 制定預算</t>
  </si>
  <si>
    <t>申請者備註</t>
  </si>
  <si>
    <t xml:space="preserve">支出描述 </t>
  </si>
  <si>
    <t>以上資料摘要謹供參考，詳情及資助要求以本計劃的申請指引為準，香港生產力促進局「 BUD專項基金」 執行機構保留修訂本文及本計劃之條款和細則的權利及最終決定權。如有修改，恕不另行通知。</t>
  </si>
  <si>
    <t>小計 (HK$)</t>
  </si>
  <si>
    <t>符合限額?</t>
  </si>
  <si>
    <t>須考慮事項</t>
  </si>
  <si>
    <t>資助比例上限</t>
  </si>
  <si>
    <t>計劃項目時首先需要考慮的你的目標市場、發展目標、項目推行時間等因素。先把你的想法記下來吧。</t>
  </si>
  <si>
    <t>你希望如何運用取得的資助？請根據你的發展目標，選擇開支類別，組成一個申請項目。</t>
  </si>
  <si>
    <r>
      <t xml:space="preserve">目標市場 </t>
    </r>
    <r>
      <rPr>
        <sz val="10"/>
        <rFont val="Helvetica"/>
        <family val="2"/>
      </rPr>
      <t>(一次申請只能選一個）</t>
    </r>
  </si>
  <si>
    <r>
      <t xml:space="preserve">發展目標 </t>
    </r>
    <r>
      <rPr>
        <sz val="10"/>
        <rFont val="Helvetica"/>
        <family val="2"/>
      </rPr>
      <t>(可多選）</t>
    </r>
  </si>
  <si>
    <r>
      <t>2. 看看“</t>
    </r>
    <r>
      <rPr>
        <b/>
        <sz val="14"/>
        <color rgb="FF000000"/>
        <rFont val="Helvetica"/>
        <family val="2"/>
      </rPr>
      <t>符合</t>
    </r>
    <r>
      <rPr>
        <b/>
        <sz val="14"/>
        <rFont val="Helvetica"/>
        <family val="2"/>
      </rPr>
      <t>限額？”</t>
    </r>
    <r>
      <rPr>
        <sz val="14"/>
        <color theme="1"/>
        <rFont val="Helvetica"/>
        <family val="2"/>
      </rPr>
      <t>一欄有沒有超出預算？</t>
    </r>
  </si>
  <si>
    <r>
      <rPr>
        <u/>
        <sz val="9"/>
        <color rgb="FF0000FF"/>
        <rFont val="Helvetica"/>
        <family val="2"/>
      </rPr>
      <t>www.bud.hkpc.org</t>
    </r>
    <r>
      <rPr>
        <sz val="9"/>
        <color theme="1"/>
        <rFont val="Helvetica"/>
        <family val="2"/>
      </rPr>
      <t xml:space="preserve"> | +852 2788 6088 | bud_sec@hkpc.org </t>
    </r>
  </si>
  <si>
    <t>其他目標 （請註明）：</t>
  </si>
  <si>
    <t xml:space="preserve">如果項目推行期達18個月以上，將需要提交中期報告，及核數兩次 </t>
  </si>
  <si>
    <t>填寫網上申請表前，歡迎企業內部相關單位合作運用此試算表，為項目制定更適切的預算。</t>
  </si>
  <si>
    <t>空格裡填上預算。如該選項之預算為0，請填入“0”（切勿留空）。</t>
  </si>
  <si>
    <t>1. 試算表已把你選擇了的開支類別中“預算”一欄標示出來。請在全部</t>
  </si>
  <si>
    <t>不適用</t>
  </si>
  <si>
    <t>本工具就申請準備所提供的規劃建議僅作為輔助參考。 對於是否申請成功及獲得資助，本工具不提供任何保證或擔保。 如因使用或依賴本工具提供的建議而引起的任何損失或損害，我們概不負責。</t>
  </si>
  <si>
    <t>全額資助，每次不可超過港幣1萬，計入企業的資助上限。如果項目推行期達18個月以上，需核數兩次 。</t>
  </si>
  <si>
    <r>
      <t xml:space="preserve">項目預算調整小貼士:
</t>
    </r>
    <r>
      <rPr>
        <sz val="11"/>
        <color rgb="FF000000"/>
        <rFont val="Helvetica"/>
        <family val="2"/>
      </rPr>
      <t>✅ 請避免為增加整體項目預算而過份增加工作量。評審準則包括項目是否符合發展目標及是否清晰、可行、和合理。
✅ 可考慮分拆項目範圍，利用多於一個項目完成發展目標。每家企業能最多獲資助70個項目。</t>
    </r>
  </si>
  <si>
    <t xml:space="preserve">建立網上銷售平台的開支、平台店面設計及製作的開支、網店代營運服務費
</t>
  </si>
  <si>
    <t>廣告 (有關於申請企業電商業務宣傳)</t>
  </si>
  <si>
    <t xml:space="preserve">於商業媒體刊登廣告、搜尋引擎優化/搜尋引擎營銷(SEO/SEM) 、聘用代言人/網紅(KOL) 
</t>
  </si>
  <si>
    <t>其他電商相關措施</t>
  </si>
  <si>
    <t>製作新流動應用程式、優化現有流動應用程式、於第三方流動應用程式建立／入駐小程序</t>
  </si>
  <si>
    <t>建立或優化申請企業的公司網站開支</t>
  </si>
  <si>
    <t>只限與申請企業電商業務有關的措施，如為宣傳有關電商業務製作的跨平台宣傳影片／宣傳照</t>
  </si>
  <si>
    <t>第三方平台名稱、已建立的網店名稱或連結、用途及與發展內地業務的直接關係等</t>
  </si>
  <si>
    <t>於商業媒體刊登廣告</t>
  </si>
  <si>
    <t>搜尋引擎優化/搜尋引擎營銷(SEO/SEM)</t>
  </si>
  <si>
    <t>聘用代言人/網紅(KOL)</t>
  </si>
  <si>
    <t>其他相關的廣告開支</t>
  </si>
  <si>
    <t>廣告媒體、目標對象、數量、廣告內容、涉及的細項及開支</t>
  </si>
  <si>
    <t>製作/優化流動應用程式、流動應用程式</t>
  </si>
  <si>
    <t>於第三方流動應用程式建立／入駐小程序</t>
  </si>
  <si>
    <t>應用程式內容、目標市場／對象、用途及與發展內地業務的直接關係等</t>
  </si>
  <si>
    <t>建立新公司網頁</t>
  </si>
  <si>
    <t>優化現有公司網頁</t>
  </si>
  <si>
    <t>網頁內容、目標市場／對象、用途及與發展內地業務的直接關係等</t>
  </si>
  <si>
    <t>宣傳有關電商業務製作的跨平台宣傳影片／宣傳照</t>
  </si>
  <si>
    <t>電商易-申請資助範圍(摘要)</t>
  </si>
  <si>
    <t>「電商易」申請指引</t>
  </si>
  <si>
    <t>建立網上銷售平台的開支</t>
  </si>
  <si>
    <t>平台店面設計及製作的開支</t>
  </si>
  <si>
    <t>建立網上銷售平台</t>
  </si>
  <si>
    <t>建立 / 優化公司網頁</t>
  </si>
  <si>
    <t>製作或優化流動應用程式</t>
  </si>
  <si>
    <t>與建立網上銷售平台相關的代營運費用  (時期不多於6個月)</t>
  </si>
  <si>
    <t>與廣告相關的代營運費用  (時期不多於6個月)</t>
  </si>
  <si>
    <t>(版本:06/2026)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</si>
</sst>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9" x14ac:knownFonts="1">
    <font>
      <sz val="11"/>
      <color theme="1"/>
      <name val="Arial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2"/>
      <color rgb="FF000000"/>
      <name val="Calibri"/>
      <family val="2"/>
    </font>
    <font>
      <sz val="11"/>
      <color theme="1"/>
      <name val="Helvetica"/>
      <family val="2"/>
    </font>
    <font>
      <sz val="26"/>
      <color theme="1"/>
      <name val="Helvetica"/>
      <family val="2"/>
    </font>
    <font>
      <sz val="14"/>
      <color theme="1"/>
      <name val="Helvetica"/>
      <family val="2"/>
    </font>
    <font>
      <b/>
      <u/>
      <sz val="11"/>
      <color rgb="FF3D85C6"/>
      <name val="Helvetica"/>
      <family val="2"/>
    </font>
    <font>
      <b/>
      <u/>
      <sz val="13"/>
      <color rgb="FF0B5394"/>
      <name val="Helvetica"/>
      <family val="2"/>
    </font>
    <font>
      <sz val="14"/>
      <color rgb="FF000000"/>
      <name val="Helvetica"/>
      <family val="2"/>
    </font>
    <font>
      <sz val="11"/>
      <color rgb="FF0B5394"/>
      <name val="Helvetica"/>
      <family val="2"/>
    </font>
    <font>
      <b/>
      <sz val="12"/>
      <color theme="1"/>
      <name val="Helvetica"/>
      <family val="2"/>
    </font>
    <font>
      <sz val="11"/>
      <color rgb="FF1C4587"/>
      <name val="Helvetica"/>
      <family val="2"/>
    </font>
    <font>
      <b/>
      <sz val="13"/>
      <color theme="1"/>
      <name val="Helvetica"/>
      <family val="2"/>
    </font>
    <font>
      <sz val="10"/>
      <name val="Helvetica"/>
      <family val="2"/>
    </font>
    <font>
      <sz val="10"/>
      <color rgb="FFCC4125"/>
      <name val="Helvetica"/>
      <family val="2"/>
    </font>
    <font>
      <sz val="12"/>
      <color rgb="FFB7B7B7"/>
      <name val="Helvetica"/>
      <family val="2"/>
    </font>
    <font>
      <sz val="11"/>
      <name val="Helvetica"/>
      <family val="2"/>
    </font>
    <font>
      <sz val="11"/>
      <color rgb="FF3C4043"/>
      <name val="Helvetica"/>
      <family val="2"/>
    </font>
    <font>
      <sz val="11"/>
      <color rgb="FF999999"/>
      <name val="Helvetica"/>
      <family val="2"/>
    </font>
    <font>
      <sz val="11"/>
      <color rgb="FF674EA7"/>
      <name val="Helvetica"/>
      <family val="2"/>
    </font>
    <font>
      <sz val="10"/>
      <color rgb="FF674EA7"/>
      <name val="Helvetica"/>
      <family val="2"/>
    </font>
    <font>
      <b/>
      <sz val="11"/>
      <color theme="1"/>
      <name val="Helvetica"/>
      <family val="2"/>
    </font>
    <font>
      <b/>
      <u/>
      <sz val="16"/>
      <color rgb="FF0000FF"/>
      <name val="Helvetica"/>
      <family val="2"/>
    </font>
    <font>
      <sz val="11"/>
      <color rgb="FF666666"/>
      <name val="Helvetica"/>
      <family val="2"/>
    </font>
    <font>
      <sz val="9"/>
      <color theme="1"/>
      <name val="Helvetica"/>
      <family val="2"/>
    </font>
    <font>
      <sz val="11"/>
      <color theme="0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u/>
      <sz val="11"/>
      <color rgb="FF0000FF"/>
      <name val="Helvetica"/>
      <family val="2"/>
    </font>
    <font>
      <sz val="11"/>
      <color rgb="FF000000"/>
      <name val="Helvetica"/>
      <family val="2"/>
    </font>
    <font>
      <sz val="18"/>
      <color theme="1"/>
      <name val="Helvetica"/>
      <family val="2"/>
    </font>
    <font>
      <b/>
      <sz val="11"/>
      <color rgb="FF0B5394"/>
      <name val="Helvetica"/>
      <family val="2"/>
    </font>
    <font>
      <b/>
      <sz val="13"/>
      <color rgb="FF674EA7"/>
      <name val="Helvetica"/>
      <family val="2"/>
    </font>
    <font>
      <b/>
      <sz val="14"/>
      <color rgb="FF000000"/>
      <name val="Helvetica"/>
      <family val="2"/>
    </font>
    <font>
      <b/>
      <sz val="14"/>
      <name val="Helvetica"/>
      <family val="2"/>
    </font>
    <font>
      <b/>
      <sz val="11"/>
      <color rgb="FFFFFFFF"/>
      <name val="Helvetica"/>
      <family val="2"/>
    </font>
    <font>
      <sz val="11"/>
      <color rgb="FFC00000"/>
      <name val="Helvetica"/>
      <family val="2"/>
    </font>
    <font>
      <sz val="11"/>
      <color rgb="FFFFFFFF"/>
      <name val="Helvetica"/>
      <family val="2"/>
    </font>
    <font>
      <sz val="11"/>
      <color rgb="FF3D85C6"/>
      <name val="Helvetica"/>
      <family val="2"/>
    </font>
    <font>
      <b/>
      <sz val="14"/>
      <color theme="1"/>
      <name val="Helvetica"/>
      <family val="2"/>
    </font>
    <font>
      <b/>
      <sz val="12"/>
      <color rgb="FFCC4125"/>
      <name val="Helvetica"/>
      <family val="2"/>
    </font>
    <font>
      <sz val="10"/>
      <color rgb="FF0B5394"/>
      <name val="Helvetica"/>
      <family val="2"/>
    </font>
    <font>
      <b/>
      <sz val="11"/>
      <name val="Helvetica"/>
      <family val="2"/>
    </font>
    <font>
      <b/>
      <sz val="11"/>
      <color rgb="FF000000"/>
      <name val="Helvetica"/>
      <family val="2"/>
    </font>
    <font>
      <u/>
      <sz val="9"/>
      <color rgb="FF0000FF"/>
      <name val="Helvetica"/>
      <family val="2"/>
    </font>
    <font>
      <sz val="11"/>
      <color theme="3" tint="0.499984740745262"/>
      <name val="Helvetica"/>
      <family val="2"/>
    </font>
    <font>
      <sz val="11"/>
      <color theme="1"/>
      <name val="Helvetica"/>
    </font>
    <font>
      <sz val="13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CE5CD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CE5CD"/>
      </patternFill>
    </fill>
    <fill>
      <patternFill patternType="solid">
        <fgColor rgb="FFCCCCCC"/>
        <bgColor indexed="64"/>
      </patternFill>
    </fill>
  </fills>
  <borders count="1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66666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medium">
        <color rgb="FF434343"/>
      </top>
      <bottom style="thin">
        <color rgb="FF073763"/>
      </bottom>
      <diagonal/>
    </border>
    <border>
      <left/>
      <right style="thin">
        <color rgb="FF434343"/>
      </right>
      <top style="medium">
        <color rgb="FF434343"/>
      </top>
      <bottom style="thin">
        <color rgb="FF434343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 style="thick">
        <color rgb="FFF3F3F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rgb="FFF3F3F3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medium">
        <color rgb="FFFFFFFF"/>
      </right>
      <top style="thin">
        <color theme="4" tint="0.79998168889431442"/>
      </top>
      <bottom style="medium">
        <color rgb="FF434343"/>
      </bottom>
      <diagonal/>
    </border>
    <border>
      <left/>
      <right style="medium">
        <color rgb="FFFFFFFF"/>
      </right>
      <top/>
      <bottom style="thin">
        <color theme="0" tint="-0.14999847407452621"/>
      </bottom>
      <diagonal/>
    </border>
    <border>
      <left style="medium">
        <color rgb="FFFFFFFF"/>
      </left>
      <right/>
      <top/>
      <bottom style="thin">
        <color theme="0" tint="-0.14999847407452621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FFFFFF"/>
      </left>
      <right/>
      <top style="thin">
        <color rgb="FFFFFFFF"/>
      </top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thick">
        <color rgb="FFF3F3F3"/>
      </top>
      <bottom style="thick">
        <color rgb="FFF3F3F3"/>
      </bottom>
      <diagonal/>
    </border>
    <border>
      <left/>
      <right/>
      <top style="thick">
        <color rgb="FFF3F3F3"/>
      </top>
      <bottom/>
      <diagonal/>
    </border>
    <border>
      <left style="thin">
        <color rgb="FFCCCCCC"/>
      </left>
      <right/>
      <top style="medium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medium">
        <color rgb="FFCCCC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CCCCC"/>
      </top>
      <bottom style="thin">
        <color theme="0"/>
      </bottom>
      <diagonal/>
    </border>
    <border>
      <left style="thick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CCCCCC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ck">
        <color rgb="FFF3F3F3"/>
      </top>
      <bottom style="thick">
        <color rgb="FFF3F3F3"/>
      </bottom>
      <diagonal/>
    </border>
    <border>
      <left style="thin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EEF1F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rgb="FFFFFFFF"/>
      </right>
      <top style="thin">
        <color rgb="FFCCCCCC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EEF1F0"/>
      </top>
      <bottom style="thin">
        <color theme="0" tint="-0.14999847407452621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ck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9">
    <xf numFmtId="0" fontId="0" fillId="0" borderId="0" xfId="0"/>
    <xf numFmtId="0" fontId="1" fillId="0" borderId="0" xfId="0" applyFont="1"/>
    <xf numFmtId="0" fontId="4" fillId="9" borderId="45" xfId="0" applyFont="1" applyFill="1" applyBorder="1"/>
    <xf numFmtId="0" fontId="5" fillId="9" borderId="45" xfId="0" applyFont="1" applyFill="1" applyBorder="1"/>
    <xf numFmtId="0" fontId="6" fillId="9" borderId="45" xfId="0" applyFont="1" applyFill="1" applyBorder="1" applyAlignment="1">
      <alignment horizontal="left" vertical="center"/>
    </xf>
    <xf numFmtId="0" fontId="4" fillId="9" borderId="45" xfId="0" applyFont="1" applyFill="1" applyBorder="1" applyAlignment="1">
      <alignment horizontal="center" vertical="center"/>
    </xf>
    <xf numFmtId="3" fontId="4" fillId="9" borderId="45" xfId="0" applyNumberFormat="1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0" xfId="0" applyFont="1"/>
    <xf numFmtId="0" fontId="4" fillId="10" borderId="45" xfId="0" applyFont="1" applyFill="1" applyBorder="1"/>
    <xf numFmtId="0" fontId="5" fillId="10" borderId="45" xfId="0" applyFont="1" applyFill="1" applyBorder="1"/>
    <xf numFmtId="0" fontId="6" fillId="10" borderId="45" xfId="0" applyFont="1" applyFill="1" applyBorder="1" applyAlignment="1">
      <alignment horizontal="left"/>
    </xf>
    <xf numFmtId="3" fontId="4" fillId="10" borderId="45" xfId="0" applyNumberFormat="1" applyFont="1" applyFill="1" applyBorder="1" applyAlignment="1">
      <alignment horizontal="center" vertical="center"/>
    </xf>
    <xf numFmtId="0" fontId="4" fillId="10" borderId="45" xfId="0" applyFont="1" applyFill="1" applyBorder="1" applyAlignment="1">
      <alignment vertical="center"/>
    </xf>
    <xf numFmtId="0" fontId="5" fillId="10" borderId="45" xfId="0" applyFont="1" applyFill="1" applyBorder="1" applyAlignment="1">
      <alignment horizontal="left" vertical="center"/>
    </xf>
    <xf numFmtId="0" fontId="6" fillId="10" borderId="45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10" borderId="45" xfId="0" applyFont="1" applyFill="1" applyBorder="1" applyAlignment="1">
      <alignment horizontal="left" vertical="center"/>
    </xf>
    <xf numFmtId="3" fontId="7" fillId="10" borderId="45" xfId="0" applyNumberFormat="1" applyFont="1" applyFill="1" applyBorder="1" applyAlignment="1">
      <alignment vertical="center" wrapText="1"/>
    </xf>
    <xf numFmtId="0" fontId="11" fillId="10" borderId="45" xfId="0" applyFont="1" applyFill="1" applyBorder="1" applyAlignment="1">
      <alignment horizontal="left" vertical="center"/>
    </xf>
    <xf numFmtId="0" fontId="4" fillId="7" borderId="45" xfId="0" applyFont="1" applyFill="1" applyBorder="1"/>
    <xf numFmtId="0" fontId="11" fillId="7" borderId="45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vertical="center"/>
    </xf>
    <xf numFmtId="3" fontId="7" fillId="7" borderId="45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15" fillId="2" borderId="7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 vertical="center"/>
    </xf>
    <xf numFmtId="0" fontId="4" fillId="2" borderId="11" xfId="0" applyFont="1" applyFill="1" applyBorder="1"/>
    <xf numFmtId="0" fontId="4" fillId="0" borderId="10" xfId="0" applyFont="1" applyBorder="1" applyAlignment="1">
      <alignment horizontal="left" vertical="center"/>
    </xf>
    <xf numFmtId="0" fontId="4" fillId="0" borderId="10" xfId="0" applyFont="1" applyBorder="1"/>
    <xf numFmtId="3" fontId="18" fillId="2" borderId="0" xfId="0" applyNumberFormat="1" applyFont="1" applyFill="1" applyAlignment="1">
      <alignment horizontal="left"/>
    </xf>
    <xf numFmtId="0" fontId="19" fillId="0" borderId="10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/>
    </xf>
    <xf numFmtId="164" fontId="16" fillId="0" borderId="18" xfId="0" applyNumberFormat="1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3" fontId="7" fillId="0" borderId="10" xfId="0" applyNumberFormat="1" applyFont="1" applyBorder="1" applyAlignment="1">
      <alignment wrapText="1"/>
    </xf>
    <xf numFmtId="0" fontId="4" fillId="3" borderId="4" xfId="0" applyFont="1" applyFill="1" applyBorder="1"/>
    <xf numFmtId="0" fontId="4" fillId="0" borderId="0" xfId="0" applyFont="1" applyAlignment="1">
      <alignment horizontal="center" vertical="center"/>
    </xf>
    <xf numFmtId="0" fontId="21" fillId="2" borderId="7" xfId="0" applyFont="1" applyFill="1" applyBorder="1"/>
    <xf numFmtId="0" fontId="22" fillId="0" borderId="10" xfId="0" applyFont="1" applyBorder="1" applyAlignment="1">
      <alignment horizontal="left" vertical="center"/>
    </xf>
    <xf numFmtId="3" fontId="22" fillId="0" borderId="10" xfId="0" applyNumberFormat="1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3" fontId="23" fillId="0" borderId="10" xfId="1" applyNumberFormat="1" applyFont="1" applyBorder="1" applyAlignment="1">
      <alignment horizontal="right" vertical="center"/>
    </xf>
    <xf numFmtId="0" fontId="4" fillId="3" borderId="14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right" vertical="center"/>
    </xf>
    <xf numFmtId="0" fontId="4" fillId="2" borderId="20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25" fillId="0" borderId="21" xfId="0" applyFont="1" applyBorder="1" applyAlignment="1">
      <alignment horizontal="left" vertical="center" wrapText="1"/>
    </xf>
    <xf numFmtId="0" fontId="17" fillId="0" borderId="67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4" fillId="2" borderId="21" xfId="0" applyFont="1" applyFill="1" applyBorder="1" applyAlignment="1">
      <alignment vertical="center"/>
    </xf>
    <xf numFmtId="0" fontId="4" fillId="0" borderId="45" xfId="0" applyFont="1" applyBorder="1"/>
    <xf numFmtId="164" fontId="16" fillId="0" borderId="45" xfId="0" applyNumberFormat="1" applyFont="1" applyBorder="1" applyAlignment="1">
      <alignment horizontal="left"/>
    </xf>
    <xf numFmtId="0" fontId="26" fillId="0" borderId="10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5" fillId="9" borderId="45" xfId="0" applyFont="1" applyFill="1" applyBorder="1" applyAlignment="1">
      <alignment horizontal="left" vertical="center"/>
    </xf>
    <xf numFmtId="0" fontId="10" fillId="8" borderId="45" xfId="0" applyFont="1" applyFill="1" applyBorder="1" applyAlignment="1">
      <alignment vertical="center"/>
    </xf>
    <xf numFmtId="0" fontId="10" fillId="8" borderId="45" xfId="0" applyFont="1" applyFill="1" applyBorder="1" applyAlignment="1">
      <alignment vertical="center" wrapText="1"/>
    </xf>
    <xf numFmtId="0" fontId="30" fillId="8" borderId="45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2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0" borderId="21" xfId="0" applyFont="1" applyBorder="1"/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31" fillId="8" borderId="53" xfId="0" applyFont="1" applyFill="1" applyBorder="1"/>
    <xf numFmtId="0" fontId="4" fillId="9" borderId="53" xfId="0" applyFont="1" applyFill="1" applyBorder="1"/>
    <xf numFmtId="3" fontId="4" fillId="9" borderId="53" xfId="0" applyNumberFormat="1" applyFont="1" applyFill="1" applyBorder="1"/>
    <xf numFmtId="3" fontId="4" fillId="9" borderId="53" xfId="0" applyNumberFormat="1" applyFont="1" applyFill="1" applyBorder="1" applyAlignment="1">
      <alignment horizontal="center"/>
    </xf>
    <xf numFmtId="0" fontId="30" fillId="9" borderId="53" xfId="0" applyFont="1" applyFill="1" applyBorder="1" applyAlignment="1">
      <alignment horizontal="center"/>
    </xf>
    <xf numFmtId="0" fontId="4" fillId="8" borderId="53" xfId="0" applyFont="1" applyFill="1" applyBorder="1"/>
    <xf numFmtId="0" fontId="4" fillId="3" borderId="45" xfId="0" applyFont="1" applyFill="1" applyBorder="1"/>
    <xf numFmtId="0" fontId="4" fillId="0" borderId="19" xfId="0" applyFont="1" applyBorder="1"/>
    <xf numFmtId="0" fontId="4" fillId="8" borderId="53" xfId="0" applyFont="1" applyFill="1" applyBorder="1" applyAlignment="1">
      <alignment vertical="center"/>
    </xf>
    <xf numFmtId="0" fontId="5" fillId="9" borderId="53" xfId="0" applyFont="1" applyFill="1" applyBorder="1" applyAlignment="1">
      <alignment vertical="center"/>
    </xf>
    <xf numFmtId="0" fontId="4" fillId="9" borderId="53" xfId="0" applyFont="1" applyFill="1" applyBorder="1" applyAlignment="1">
      <alignment vertical="center"/>
    </xf>
    <xf numFmtId="3" fontId="4" fillId="9" borderId="53" xfId="0" applyNumberFormat="1" applyFont="1" applyFill="1" applyBorder="1" applyAlignment="1">
      <alignment vertical="center"/>
    </xf>
    <xf numFmtId="3" fontId="4" fillId="9" borderId="53" xfId="0" applyNumberFormat="1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33" fillId="9" borderId="53" xfId="0" applyFont="1" applyFill="1" applyBorder="1" applyAlignment="1">
      <alignment vertical="top"/>
    </xf>
    <xf numFmtId="0" fontId="4" fillId="9" borderId="53" xfId="0" applyFont="1" applyFill="1" applyBorder="1" applyAlignment="1">
      <alignment horizontal="center"/>
    </xf>
    <xf numFmtId="0" fontId="30" fillId="8" borderId="53" xfId="0" applyFont="1" applyFill="1" applyBorder="1" applyAlignment="1">
      <alignment horizontal="left" vertical="center" wrapText="1"/>
    </xf>
    <xf numFmtId="0" fontId="30" fillId="8" borderId="53" xfId="0" applyFont="1" applyFill="1" applyBorder="1" applyAlignment="1">
      <alignment horizontal="center" vertical="center" wrapText="1"/>
    </xf>
    <xf numFmtId="0" fontId="32" fillId="8" borderId="53" xfId="0" applyFont="1" applyFill="1" applyBorder="1" applyAlignment="1">
      <alignment horizontal="left" vertical="center" wrapText="1"/>
    </xf>
    <xf numFmtId="0" fontId="9" fillId="8" borderId="53" xfId="0" applyFont="1" applyFill="1" applyBorder="1" applyAlignment="1">
      <alignment horizontal="left" vertical="top"/>
    </xf>
    <xf numFmtId="0" fontId="9" fillId="8" borderId="53" xfId="0" applyFont="1" applyFill="1" applyBorder="1" applyAlignment="1">
      <alignment horizontal="left" vertical="center" wrapText="1"/>
    </xf>
    <xf numFmtId="0" fontId="27" fillId="8" borderId="45" xfId="0" applyFont="1" applyFill="1" applyBorder="1" applyAlignment="1">
      <alignment horizontal="left" vertical="center" wrapText="1"/>
    </xf>
    <xf numFmtId="0" fontId="4" fillId="9" borderId="0" xfId="0" applyFont="1" applyFill="1"/>
    <xf numFmtId="0" fontId="4" fillId="2" borderId="8" xfId="0" applyFont="1" applyFill="1" applyBorder="1"/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3" fontId="22" fillId="0" borderId="26" xfId="0" applyNumberFormat="1" applyFont="1" applyBorder="1" applyAlignment="1">
      <alignment horizontal="left" vertical="center"/>
    </xf>
    <xf numFmtId="3" fontId="4" fillId="0" borderId="2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4" borderId="49" xfId="0" applyFont="1" applyFill="1" applyBorder="1" applyAlignment="1">
      <alignment vertical="center"/>
    </xf>
    <xf numFmtId="0" fontId="36" fillId="2" borderId="12" xfId="0" applyFont="1" applyFill="1" applyBorder="1" applyAlignment="1">
      <alignment horizontal="center" vertical="center" wrapText="1"/>
    </xf>
    <xf numFmtId="0" fontId="36" fillId="5" borderId="29" xfId="0" applyFont="1" applyFill="1" applyBorder="1" applyAlignment="1">
      <alignment horizontal="center" vertical="center" wrapText="1"/>
    </xf>
    <xf numFmtId="3" fontId="36" fillId="5" borderId="29" xfId="0" applyNumberFormat="1" applyFont="1" applyFill="1" applyBorder="1" applyAlignment="1">
      <alignment horizontal="center" vertical="center" wrapText="1"/>
    </xf>
    <xf numFmtId="0" fontId="36" fillId="5" borderId="29" xfId="0" applyFont="1" applyFill="1" applyBorder="1" applyAlignment="1">
      <alignment horizontal="center" vertical="center"/>
    </xf>
    <xf numFmtId="0" fontId="36" fillId="5" borderId="30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vertical="center" wrapText="1"/>
    </xf>
    <xf numFmtId="0" fontId="4" fillId="4" borderId="49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3" fontId="4" fillId="6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38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 wrapText="1"/>
    </xf>
    <xf numFmtId="0" fontId="39" fillId="3" borderId="51" xfId="0" applyFont="1" applyFill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0" fontId="38" fillId="0" borderId="31" xfId="0" applyFont="1" applyBorder="1" applyAlignment="1">
      <alignment vertical="center"/>
    </xf>
    <xf numFmtId="0" fontId="38" fillId="2" borderId="58" xfId="0" applyFont="1" applyFill="1" applyBorder="1"/>
    <xf numFmtId="0" fontId="4" fillId="2" borderId="12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2" fillId="6" borderId="45" xfId="0" applyFont="1" applyFill="1" applyBorder="1" applyAlignment="1">
      <alignment vertical="center"/>
    </xf>
    <xf numFmtId="0" fontId="30" fillId="3" borderId="51" xfId="0" applyFont="1" applyFill="1" applyBorder="1" applyAlignment="1">
      <alignment vertical="center"/>
    </xf>
    <xf numFmtId="0" fontId="4" fillId="3" borderId="5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41" fillId="0" borderId="8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0" fontId="4" fillId="0" borderId="22" xfId="0" applyFont="1" applyBorder="1"/>
    <xf numFmtId="3" fontId="4" fillId="0" borderId="66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43" xfId="0" applyFont="1" applyBorder="1" applyAlignment="1">
      <alignment horizontal="center" vertical="center" wrapText="1"/>
    </xf>
    <xf numFmtId="0" fontId="4" fillId="9" borderId="61" xfId="0" applyFont="1" applyFill="1" applyBorder="1" applyAlignment="1">
      <alignment vertical="center" wrapText="1"/>
    </xf>
    <xf numFmtId="3" fontId="4" fillId="9" borderId="61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0" fontId="4" fillId="0" borderId="46" xfId="0" applyFont="1" applyBorder="1"/>
    <xf numFmtId="0" fontId="37" fillId="0" borderId="0" xfId="0" applyFont="1" applyAlignment="1">
      <alignment vertical="center" wrapText="1"/>
    </xf>
    <xf numFmtId="0" fontId="4" fillId="3" borderId="68" xfId="0" applyFont="1" applyFill="1" applyBorder="1" applyAlignment="1">
      <alignment vertical="center"/>
    </xf>
    <xf numFmtId="0" fontId="4" fillId="3" borderId="68" xfId="0" applyFont="1" applyFill="1" applyBorder="1"/>
    <xf numFmtId="0" fontId="4" fillId="3" borderId="69" xfId="0" applyFont="1" applyFill="1" applyBorder="1" applyAlignment="1">
      <alignment vertical="center"/>
    </xf>
    <xf numFmtId="0" fontId="4" fillId="3" borderId="70" xfId="0" applyFont="1" applyFill="1" applyBorder="1" applyAlignment="1">
      <alignment vertical="center"/>
    </xf>
    <xf numFmtId="0" fontId="17" fillId="0" borderId="19" xfId="0" applyFont="1" applyBorder="1" applyAlignment="1">
      <alignment wrapText="1"/>
    </xf>
    <xf numFmtId="0" fontId="4" fillId="3" borderId="73" xfId="0" applyFont="1" applyFill="1" applyBorder="1" applyAlignment="1">
      <alignment vertical="center"/>
    </xf>
    <xf numFmtId="0" fontId="24" fillId="3" borderId="73" xfId="0" applyFont="1" applyFill="1" applyBorder="1" applyAlignment="1">
      <alignment vertical="center" wrapText="1"/>
    </xf>
    <xf numFmtId="0" fontId="24" fillId="3" borderId="73" xfId="0" applyFont="1" applyFill="1" applyBorder="1" applyAlignment="1">
      <alignment vertical="center"/>
    </xf>
    <xf numFmtId="0" fontId="4" fillId="3" borderId="74" xfId="0" applyFont="1" applyFill="1" applyBorder="1" applyAlignment="1">
      <alignment vertical="center"/>
    </xf>
    <xf numFmtId="0" fontId="4" fillId="3" borderId="75" xfId="0" applyFont="1" applyFill="1" applyBorder="1" applyAlignment="1">
      <alignment vertical="center"/>
    </xf>
    <xf numFmtId="0" fontId="4" fillId="3" borderId="73" xfId="0" applyFont="1" applyFill="1" applyBorder="1"/>
    <xf numFmtId="0" fontId="4" fillId="0" borderId="45" xfId="0" applyFont="1" applyBorder="1" applyAlignment="1">
      <alignment vertical="center"/>
    </xf>
    <xf numFmtId="0" fontId="4" fillId="0" borderId="45" xfId="0" applyFont="1" applyBorder="1" applyAlignment="1">
      <alignment vertical="center" wrapText="1"/>
    </xf>
    <xf numFmtId="0" fontId="17" fillId="0" borderId="45" xfId="0" applyFont="1" applyBorder="1"/>
    <xf numFmtId="0" fontId="4" fillId="3" borderId="51" xfId="0" applyFont="1" applyFill="1" applyBorder="1"/>
    <xf numFmtId="0" fontId="4" fillId="3" borderId="51" xfId="0" applyFont="1" applyFill="1" applyBorder="1" applyAlignment="1">
      <alignment vertical="center" wrapText="1"/>
    </xf>
    <xf numFmtId="0" fontId="4" fillId="3" borderId="76" xfId="0" applyFont="1" applyFill="1" applyBorder="1"/>
    <xf numFmtId="0" fontId="4" fillId="3" borderId="74" xfId="0" applyFont="1" applyFill="1" applyBorder="1"/>
    <xf numFmtId="0" fontId="25" fillId="0" borderId="67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3" fontId="22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3" fontId="22" fillId="0" borderId="67" xfId="0" applyNumberFormat="1" applyFont="1" applyBorder="1" applyAlignment="1">
      <alignment horizontal="left" vertical="center"/>
    </xf>
    <xf numFmtId="3" fontId="4" fillId="0" borderId="67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24" fillId="0" borderId="1" xfId="0" applyNumberFormat="1" applyFont="1" applyBorder="1" applyAlignment="1">
      <alignment horizontal="right" vertical="center"/>
    </xf>
    <xf numFmtId="0" fontId="22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14" fontId="10" fillId="3" borderId="3" xfId="0" applyNumberFormat="1" applyFont="1" applyFill="1" applyBorder="1" applyAlignment="1">
      <alignment vertic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3" fontId="6" fillId="0" borderId="26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 wrapText="1"/>
    </xf>
    <xf numFmtId="0" fontId="46" fillId="2" borderId="10" xfId="0" applyFont="1" applyFill="1" applyBorder="1" applyAlignment="1">
      <alignment vertical="center" wrapText="1"/>
    </xf>
    <xf numFmtId="0" fontId="4" fillId="4" borderId="81" xfId="0" applyFont="1" applyFill="1" applyBorder="1" applyAlignment="1">
      <alignment vertical="center" wrapText="1"/>
    </xf>
    <xf numFmtId="0" fontId="4" fillId="4" borderId="82" xfId="0" applyFont="1" applyFill="1" applyBorder="1" applyAlignment="1">
      <alignment vertical="center" wrapText="1"/>
    </xf>
    <xf numFmtId="0" fontId="39" fillId="3" borderId="80" xfId="0" applyFont="1" applyFill="1" applyBorder="1" applyAlignment="1">
      <alignment vertical="center"/>
    </xf>
    <xf numFmtId="0" fontId="10" fillId="3" borderId="80" xfId="0" applyFont="1" applyFill="1" applyBorder="1" applyAlignment="1">
      <alignment vertical="center" wrapText="1"/>
    </xf>
    <xf numFmtId="0" fontId="10" fillId="3" borderId="80" xfId="0" applyFont="1" applyFill="1" applyBorder="1" applyAlignment="1">
      <alignment horizontal="left" wrapText="1"/>
    </xf>
    <xf numFmtId="0" fontId="4" fillId="2" borderId="87" xfId="0" applyFont="1" applyFill="1" applyBorder="1" applyAlignment="1">
      <alignment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9" xfId="0" applyFont="1" applyBorder="1"/>
    <xf numFmtId="0" fontId="4" fillId="2" borderId="91" xfId="0" applyFont="1" applyFill="1" applyBorder="1" applyAlignment="1">
      <alignment vertical="center" wrapText="1"/>
    </xf>
    <xf numFmtId="0" fontId="4" fillId="2" borderId="86" xfId="0" applyFont="1" applyFill="1" applyBorder="1" applyAlignment="1">
      <alignment vertical="center" wrapText="1"/>
    </xf>
    <xf numFmtId="0" fontId="4" fillId="2" borderId="90" xfId="0" applyFont="1" applyFill="1" applyBorder="1" applyAlignment="1">
      <alignment vertical="center" wrapText="1"/>
    </xf>
    <xf numFmtId="0" fontId="4" fillId="2" borderId="92" xfId="0" applyFont="1" applyFill="1" applyBorder="1" applyAlignment="1">
      <alignment vertical="center" wrapText="1"/>
    </xf>
    <xf numFmtId="0" fontId="4" fillId="4" borderId="81" xfId="0" applyFont="1" applyFill="1" applyBorder="1"/>
    <xf numFmtId="0" fontId="4" fillId="4" borderId="81" xfId="0" applyFont="1" applyFill="1" applyBorder="1" applyAlignment="1">
      <alignment vertical="center"/>
    </xf>
    <xf numFmtId="0" fontId="4" fillId="4" borderId="93" xfId="0" applyFont="1" applyFill="1" applyBorder="1" applyAlignment="1">
      <alignment vertical="center"/>
    </xf>
    <xf numFmtId="0" fontId="4" fillId="4" borderId="93" xfId="0" applyFont="1" applyFill="1" applyBorder="1" applyAlignment="1">
      <alignment vertical="center" wrapText="1"/>
    </xf>
    <xf numFmtId="0" fontId="4" fillId="3" borderId="80" xfId="0" applyFont="1" applyFill="1" applyBorder="1"/>
    <xf numFmtId="0" fontId="32" fillId="3" borderId="80" xfId="0" applyFont="1" applyFill="1" applyBorder="1" applyAlignment="1">
      <alignment vertical="center" wrapText="1"/>
    </xf>
    <xf numFmtId="0" fontId="4" fillId="3" borderId="94" xfId="0" applyFont="1" applyFill="1" applyBorder="1" applyAlignment="1">
      <alignment vertical="center"/>
    </xf>
    <xf numFmtId="0" fontId="4" fillId="3" borderId="80" xfId="0" applyFont="1" applyFill="1" applyBorder="1" applyAlignment="1">
      <alignment vertical="center"/>
    </xf>
    <xf numFmtId="0" fontId="4" fillId="6" borderId="95" xfId="0" applyFont="1" applyFill="1" applyBorder="1" applyAlignment="1">
      <alignment horizontal="center" vertical="center"/>
    </xf>
    <xf numFmtId="0" fontId="9" fillId="8" borderId="65" xfId="0" applyFont="1" applyFill="1" applyBorder="1" applyAlignment="1">
      <alignment horizontal="left" vertical="top"/>
    </xf>
    <xf numFmtId="0" fontId="4" fillId="0" borderId="0" xfId="0" applyFont="1" applyAlignment="1">
      <alignment wrapText="1"/>
    </xf>
    <xf numFmtId="0" fontId="4" fillId="2" borderId="96" xfId="0" applyFont="1" applyFill="1" applyBorder="1" applyAlignment="1">
      <alignment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0" fillId="0" borderId="99" xfId="0" applyBorder="1"/>
    <xf numFmtId="3" fontId="4" fillId="0" borderId="45" xfId="0" applyNumberFormat="1" applyFont="1" applyBorder="1" applyAlignment="1">
      <alignment horizontal="center" vertical="center" wrapText="1"/>
    </xf>
    <xf numFmtId="0" fontId="6" fillId="6" borderId="45" xfId="0" applyFont="1" applyFill="1" applyBorder="1" applyAlignment="1">
      <alignment vertical="center"/>
    </xf>
    <xf numFmtId="0" fontId="6" fillId="6" borderId="45" xfId="0" applyFont="1" applyFill="1" applyBorder="1" applyAlignment="1">
      <alignment vertical="center" wrapText="1"/>
    </xf>
    <xf numFmtId="0" fontId="38" fillId="0" borderId="45" xfId="0" applyFont="1" applyBorder="1" applyAlignment="1">
      <alignment vertical="center"/>
    </xf>
    <xf numFmtId="0" fontId="4" fillId="0" borderId="100" xfId="0" applyFont="1" applyBorder="1" applyAlignment="1">
      <alignment vertical="center" wrapText="1"/>
    </xf>
    <xf numFmtId="3" fontId="4" fillId="0" borderId="100" xfId="0" applyNumberFormat="1" applyFont="1" applyBorder="1" applyAlignment="1">
      <alignment horizontal="center" vertical="center" wrapText="1"/>
    </xf>
    <xf numFmtId="0" fontId="38" fillId="0" borderId="101" xfId="0" applyFont="1" applyBorder="1" applyAlignment="1">
      <alignment vertical="center"/>
    </xf>
    <xf numFmtId="0" fontId="4" fillId="6" borderId="45" xfId="0" applyFont="1" applyFill="1" applyBorder="1" applyAlignment="1">
      <alignment vertical="center"/>
    </xf>
    <xf numFmtId="3" fontId="4" fillId="6" borderId="45" xfId="0" applyNumberFormat="1" applyFont="1" applyFill="1" applyBorder="1" applyAlignment="1">
      <alignment vertical="center"/>
    </xf>
    <xf numFmtId="3" fontId="4" fillId="6" borderId="45" xfId="0" applyNumberFormat="1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 vertical="center" wrapText="1"/>
    </xf>
    <xf numFmtId="0" fontId="4" fillId="0" borderId="59" xfId="0" applyFont="1" applyBorder="1" applyAlignment="1">
      <alignment vertical="center"/>
    </xf>
    <xf numFmtId="3" fontId="4" fillId="0" borderId="100" xfId="0" applyNumberFormat="1" applyFont="1" applyBorder="1" applyAlignment="1">
      <alignment horizontal="center" vertical="center"/>
    </xf>
    <xf numFmtId="0" fontId="4" fillId="0" borderId="100" xfId="0" applyFont="1" applyBorder="1"/>
    <xf numFmtId="0" fontId="4" fillId="0" borderId="100" xfId="0" applyFont="1" applyBorder="1" applyAlignment="1">
      <alignment horizontal="center" wrapText="1"/>
    </xf>
    <xf numFmtId="0" fontId="22" fillId="0" borderId="102" xfId="0" applyFont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left" wrapText="1"/>
    </xf>
    <xf numFmtId="0" fontId="4" fillId="0" borderId="104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105" xfId="0" applyFont="1" applyBorder="1" applyAlignment="1">
      <alignment vertical="center" wrapText="1"/>
    </xf>
    <xf numFmtId="3" fontId="4" fillId="0" borderId="105" xfId="0" applyNumberFormat="1" applyFont="1" applyBorder="1" applyAlignment="1">
      <alignment horizontal="center" vertical="center" wrapText="1"/>
    </xf>
    <xf numFmtId="3" fontId="6" fillId="0" borderId="86" xfId="0" applyNumberFormat="1" applyFont="1" applyBorder="1" applyAlignment="1">
      <alignment horizontal="right" vertical="center" wrapText="1"/>
    </xf>
    <xf numFmtId="3" fontId="6" fillId="0" borderId="86" xfId="0" applyNumberFormat="1" applyFont="1" applyBorder="1" applyAlignment="1">
      <alignment horizontal="right" vertical="center"/>
    </xf>
    <xf numFmtId="3" fontId="4" fillId="0" borderId="86" xfId="0" applyNumberFormat="1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26" fillId="0" borderId="10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7" fillId="0" borderId="16" xfId="0" applyFont="1" applyBorder="1"/>
    <xf numFmtId="0" fontId="17" fillId="0" borderId="17" xfId="0" applyFont="1" applyBorder="1"/>
    <xf numFmtId="0" fontId="25" fillId="0" borderId="6" xfId="0" applyFont="1" applyBorder="1" applyAlignment="1">
      <alignment horizontal="right" wrapText="1"/>
    </xf>
    <xf numFmtId="0" fontId="25" fillId="0" borderId="5" xfId="0" applyFont="1" applyBorder="1" applyAlignment="1">
      <alignment horizontal="right" wrapText="1"/>
    </xf>
    <xf numFmtId="0" fontId="9" fillId="8" borderId="45" xfId="0" applyFont="1" applyFill="1" applyBorder="1" applyAlignment="1">
      <alignment horizontal="left" vertical="center" wrapText="1"/>
    </xf>
    <xf numFmtId="0" fontId="25" fillId="0" borderId="71" xfId="0" applyFont="1" applyBorder="1" applyAlignment="1">
      <alignment horizontal="left" vertical="center" wrapText="1"/>
    </xf>
    <xf numFmtId="0" fontId="17" fillId="0" borderId="79" xfId="0" applyFont="1" applyBorder="1" applyAlignment="1">
      <alignment wrapText="1"/>
    </xf>
    <xf numFmtId="0" fontId="17" fillId="0" borderId="72" xfId="0" applyFont="1" applyBorder="1" applyAlignment="1">
      <alignment wrapText="1"/>
    </xf>
    <xf numFmtId="0" fontId="12" fillId="3" borderId="3" xfId="0" applyFont="1" applyFill="1" applyBorder="1" applyAlignment="1">
      <alignment horizontal="left" vertical="center" wrapText="1"/>
    </xf>
    <xf numFmtId="0" fontId="17" fillId="11" borderId="3" xfId="0" applyFont="1" applyFill="1" applyBorder="1"/>
    <xf numFmtId="0" fontId="20" fillId="0" borderId="5" xfId="0" applyFont="1" applyBorder="1" applyAlignment="1">
      <alignment vertical="center" wrapText="1"/>
    </xf>
    <xf numFmtId="0" fontId="17" fillId="0" borderId="5" xfId="0" applyFont="1" applyBorder="1"/>
    <xf numFmtId="0" fontId="17" fillId="0" borderId="19" xfId="0" applyFont="1" applyBorder="1"/>
    <xf numFmtId="0" fontId="12" fillId="3" borderId="3" xfId="0" applyFont="1" applyFill="1" applyBorder="1" applyAlignment="1">
      <alignment vertical="center" wrapText="1"/>
    </xf>
    <xf numFmtId="0" fontId="25" fillId="0" borderId="77" xfId="0" applyFont="1" applyBorder="1" applyAlignment="1">
      <alignment horizontal="left" vertical="center" wrapText="1"/>
    </xf>
    <xf numFmtId="0" fontId="25" fillId="0" borderId="7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25" fillId="2" borderId="106" xfId="0" applyFont="1" applyFill="1" applyBorder="1" applyAlignment="1">
      <alignment horizontal="right"/>
    </xf>
    <xf numFmtId="0" fontId="25" fillId="2" borderId="45" xfId="0" applyFont="1" applyFill="1" applyBorder="1" applyAlignment="1">
      <alignment horizontal="right"/>
    </xf>
    <xf numFmtId="0" fontId="25" fillId="2" borderId="107" xfId="0" applyFont="1" applyFill="1" applyBorder="1" applyAlignment="1">
      <alignment horizontal="right"/>
    </xf>
    <xf numFmtId="0" fontId="46" fillId="2" borderId="21" xfId="0" applyFont="1" applyFill="1" applyBorder="1" applyAlignment="1">
      <alignment horizontal="left" vertical="center" wrapText="1"/>
    </xf>
    <xf numFmtId="0" fontId="46" fillId="2" borderId="22" xfId="0" applyFont="1" applyFill="1" applyBorder="1" applyAlignment="1">
      <alignment horizontal="left" vertical="center" wrapText="1"/>
    </xf>
    <xf numFmtId="0" fontId="46" fillId="2" borderId="21" xfId="0" applyFont="1" applyFill="1" applyBorder="1" applyAlignment="1">
      <alignment vertical="center" wrapText="1"/>
    </xf>
    <xf numFmtId="0" fontId="46" fillId="2" borderId="22" xfId="0" applyFont="1" applyFill="1" applyBorder="1" applyAlignment="1">
      <alignment vertical="center" wrapText="1"/>
    </xf>
    <xf numFmtId="3" fontId="23" fillId="0" borderId="21" xfId="1" applyNumberFormat="1" applyFont="1" applyBorder="1" applyAlignment="1">
      <alignment horizontal="right" vertical="center"/>
    </xf>
    <xf numFmtId="0" fontId="23" fillId="0" borderId="22" xfId="1" applyFont="1" applyBorder="1"/>
    <xf numFmtId="0" fontId="46" fillId="2" borderId="21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/>
    </xf>
    <xf numFmtId="0" fontId="27" fillId="8" borderId="45" xfId="0" applyFont="1" applyFill="1" applyBorder="1" applyAlignment="1">
      <alignment horizontal="left" wrapText="1"/>
    </xf>
    <xf numFmtId="0" fontId="28" fillId="9" borderId="45" xfId="0" applyFont="1" applyFill="1" applyBorder="1"/>
    <xf numFmtId="0" fontId="2" fillId="8" borderId="45" xfId="1" applyFill="1" applyBorder="1" applyAlignment="1">
      <alignment horizontal="left" vertical="center" wrapText="1"/>
    </xf>
    <xf numFmtId="0" fontId="2" fillId="9" borderId="45" xfId="1" applyFill="1" applyBorder="1"/>
    <xf numFmtId="0" fontId="24" fillId="2" borderId="22" xfId="0" applyFont="1" applyFill="1" applyBorder="1" applyAlignment="1">
      <alignment vertical="center" wrapText="1"/>
    </xf>
    <xf numFmtId="0" fontId="4" fillId="4" borderId="48" xfId="0" applyFont="1" applyFill="1" applyBorder="1" applyAlignment="1">
      <alignment vertical="center"/>
    </xf>
    <xf numFmtId="0" fontId="17" fillId="0" borderId="50" xfId="0" applyFont="1" applyBorder="1"/>
    <xf numFmtId="3" fontId="4" fillId="0" borderId="45" xfId="0" applyNumberFormat="1" applyFont="1" applyBorder="1" applyAlignment="1">
      <alignment horizontal="center" vertical="center" wrapText="1"/>
    </xf>
    <xf numFmtId="0" fontId="4" fillId="0" borderId="100" xfId="0" applyFont="1" applyBorder="1"/>
    <xf numFmtId="0" fontId="40" fillId="0" borderId="86" xfId="0" applyFont="1" applyBorder="1" applyAlignment="1">
      <alignment vertical="center"/>
    </xf>
    <xf numFmtId="0" fontId="43" fillId="0" borderId="86" xfId="0" applyFont="1" applyBorder="1"/>
    <xf numFmtId="3" fontId="4" fillId="0" borderId="100" xfId="0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/>
    </xf>
    <xf numFmtId="3" fontId="4" fillId="0" borderId="100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46" xfId="0" applyFont="1" applyBorder="1"/>
    <xf numFmtId="0" fontId="4" fillId="0" borderId="45" xfId="0" applyFont="1" applyBorder="1" applyAlignment="1">
      <alignment horizontal="center" vertical="center" wrapText="1"/>
    </xf>
    <xf numFmtId="0" fontId="4" fillId="0" borderId="45" xfId="0" applyFont="1" applyBorder="1"/>
    <xf numFmtId="0" fontId="10" fillId="3" borderId="83" xfId="0" applyFont="1" applyFill="1" applyBorder="1" applyAlignment="1">
      <alignment vertical="center" wrapText="1"/>
    </xf>
    <xf numFmtId="0" fontId="17" fillId="0" borderId="84" xfId="0" applyFont="1" applyBorder="1"/>
    <xf numFmtId="0" fontId="17" fillId="0" borderId="85" xfId="0" applyFont="1" applyBorder="1"/>
    <xf numFmtId="0" fontId="30" fillId="3" borderId="83" xfId="0" applyFont="1" applyFill="1" applyBorder="1" applyAlignment="1">
      <alignment vertical="center" wrapText="1"/>
    </xf>
    <xf numFmtId="0" fontId="36" fillId="5" borderId="29" xfId="0" applyFont="1" applyFill="1" applyBorder="1" applyAlignment="1">
      <alignment horizontal="center" vertical="center" wrapText="1"/>
    </xf>
    <xf numFmtId="0" fontId="17" fillId="0" borderId="29" xfId="0" applyFont="1" applyBorder="1"/>
    <xf numFmtId="0" fontId="4" fillId="4" borderId="46" xfId="0" applyFont="1" applyFill="1" applyBorder="1" applyAlignment="1">
      <alignment vertical="center"/>
    </xf>
    <xf numFmtId="0" fontId="4" fillId="4" borderId="50" xfId="0" applyFont="1" applyFill="1" applyBorder="1" applyAlignment="1">
      <alignment vertical="center"/>
    </xf>
    <xf numFmtId="3" fontId="42" fillId="0" borderId="39" xfId="0" applyNumberFormat="1" applyFont="1" applyBorder="1" applyAlignment="1">
      <alignment horizontal="left" vertical="center" wrapText="1"/>
    </xf>
    <xf numFmtId="0" fontId="17" fillId="0" borderId="40" xfId="0" applyFont="1" applyBorder="1"/>
    <xf numFmtId="0" fontId="40" fillId="0" borderId="2" xfId="0" applyFont="1" applyBorder="1" applyAlignment="1">
      <alignment vertical="center"/>
    </xf>
    <xf numFmtId="0" fontId="43" fillId="0" borderId="28" xfId="0" applyFont="1" applyBorder="1"/>
    <xf numFmtId="0" fontId="44" fillId="8" borderId="62" xfId="0" applyFont="1" applyFill="1" applyBorder="1" applyAlignment="1">
      <alignment horizontal="left" vertical="center" wrapText="1"/>
    </xf>
    <xf numFmtId="0" fontId="17" fillId="9" borderId="62" xfId="0" applyFont="1" applyFill="1" applyBorder="1"/>
    <xf numFmtId="0" fontId="17" fillId="9" borderId="60" xfId="0" applyFont="1" applyFill="1" applyBorder="1"/>
    <xf numFmtId="0" fontId="25" fillId="2" borderId="108" xfId="0" applyFont="1" applyFill="1" applyBorder="1" applyAlignment="1">
      <alignment horizontal="right" wrapText="1"/>
    </xf>
    <xf numFmtId="0" fontId="25" fillId="2" borderId="45" xfId="0" applyFont="1" applyFill="1" applyBorder="1" applyAlignment="1">
      <alignment horizontal="right" wrapText="1"/>
    </xf>
    <xf numFmtId="0" fontId="25" fillId="2" borderId="109" xfId="0" applyFont="1" applyFill="1" applyBorder="1" applyAlignment="1">
      <alignment horizontal="right" wrapText="1"/>
    </xf>
    <xf numFmtId="0" fontId="9" fillId="8" borderId="63" xfId="0" applyFont="1" applyFill="1" applyBorder="1" applyAlignment="1">
      <alignment horizontal="left" vertical="center" wrapText="1"/>
    </xf>
    <xf numFmtId="0" fontId="9" fillId="8" borderId="64" xfId="0" applyFont="1" applyFill="1" applyBorder="1" applyAlignment="1">
      <alignment horizontal="left" vertical="center" wrapText="1"/>
    </xf>
    <xf numFmtId="0" fontId="9" fillId="8" borderId="65" xfId="0" applyFont="1" applyFill="1" applyBorder="1" applyAlignment="1">
      <alignment horizontal="left" vertical="center" wrapText="1"/>
    </xf>
    <xf numFmtId="0" fontId="9" fillId="8" borderId="63" xfId="0" applyFont="1" applyFill="1" applyBorder="1" applyAlignment="1">
      <alignment horizontal="left" vertical="top"/>
    </xf>
    <xf numFmtId="0" fontId="9" fillId="8" borderId="64" xfId="0" applyFont="1" applyFill="1" applyBorder="1" applyAlignment="1">
      <alignment horizontal="left" vertical="top"/>
    </xf>
    <xf numFmtId="0" fontId="29" fillId="8" borderId="54" xfId="0" applyFont="1" applyFill="1" applyBorder="1" applyAlignment="1">
      <alignment horizontal="left" vertical="center" wrapText="1"/>
    </xf>
    <xf numFmtId="0" fontId="29" fillId="8" borderId="55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1">
    <dxf>
      <font>
        <color rgb="FFA61C00"/>
      </font>
      <fill>
        <patternFill patternType="none"/>
      </fill>
    </dxf>
    <dxf>
      <font>
        <color rgb="FF9C0006"/>
      </font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9C0006"/>
      </font>
    </dxf>
    <dxf>
      <font>
        <color rgb="FF9C0006"/>
      </font>
    </dxf>
    <dxf>
      <fill>
        <patternFill patternType="solid">
          <fgColor rgb="FFFFF2CC"/>
          <bgColor rgb="FFFFF2CC"/>
        </patternFill>
      </fill>
      <border>
        <left/>
        <right/>
        <top/>
        <bottom/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ont>
        <color rgb="FF9C0006"/>
      </font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FEFEF"/>
      <color rgb="FFEEF1F0"/>
      <color rgb="FFCC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fmlaLink="B16" lockText="1" noThreeD="1"/>
</file>

<file path=xl/ctrlProps/ctrlProp11.xml><?xml version="1.0" encoding="utf-8"?>
<formControlPr xmlns="http://schemas.microsoft.com/office/spreadsheetml/2009/9/main" objectType="CheckBox" fmlaLink="B15" lockText="1" noThreeD="1"/>
</file>

<file path=xl/ctrlProps/ctrlProp12.xml><?xml version="1.0" encoding="utf-8"?>
<formControlPr xmlns="http://schemas.microsoft.com/office/spreadsheetml/2009/9/main" objectType="CheckBox" fmlaLink="B12" lockText="1" noThreeD="1"/>
</file>

<file path=xl/ctrlProps/ctrlProp13.xml><?xml version="1.0" encoding="utf-8"?>
<formControlPr xmlns="http://schemas.microsoft.com/office/spreadsheetml/2009/9/main" objectType="CheckBox" fmlaLink="B13" lockText="1" noThreeD="1"/>
</file>

<file path=xl/ctrlProps/ctrlProp14.xml><?xml version="1.0" encoding="utf-8"?>
<formControlPr xmlns="http://schemas.microsoft.com/office/spreadsheetml/2009/9/main" objectType="CheckBox" fmlaLink="B14" lockText="1" noThreeD="1"/>
</file>

<file path=xl/ctrlProps/ctrlProp2.xml><?xml version="1.0" encoding="utf-8"?>
<formControlPr xmlns="http://schemas.microsoft.com/office/spreadsheetml/2009/9/main" objectType="CheckBox" fmlaLink="B14" lockText="1" noThreeD="1"/>
</file>

<file path=xl/ctrlProps/ctrlProp3.xml><?xml version="1.0" encoding="utf-8"?>
<formControlPr xmlns="http://schemas.microsoft.com/office/spreadsheetml/2009/9/main" objectType="CheckBox" fmlaLink="B13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D16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fmlaLink="$B$1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www.bud.hkpc.org/application_tips/tracker_ux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161925</xdr:rowOff>
        </xdr:from>
        <xdr:to>
          <xdr:col>2</xdr:col>
          <xdr:colOff>1257300</xdr:colOff>
          <xdr:row>14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</xdr:row>
          <xdr:rowOff>228600</xdr:rowOff>
        </xdr:from>
        <xdr:to>
          <xdr:col>2</xdr:col>
          <xdr:colOff>1257300</xdr:colOff>
          <xdr:row>13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333375</xdr:rowOff>
        </xdr:from>
        <xdr:to>
          <xdr:col>2</xdr:col>
          <xdr:colOff>1257300</xdr:colOff>
          <xdr:row>10</xdr:row>
          <xdr:rowOff>28575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內地計劃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863364</xdr:colOff>
      <xdr:row>0</xdr:row>
      <xdr:rowOff>141196</xdr:rowOff>
    </xdr:from>
    <xdr:ext cx="1187889" cy="3363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3764" y="141196"/>
          <a:ext cx="118788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7</xdr:col>
      <xdr:colOff>1103300</xdr:colOff>
      <xdr:row>0</xdr:row>
      <xdr:rowOff>141196</xdr:rowOff>
    </xdr:from>
    <xdr:ext cx="905761" cy="33631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885100" y="141196"/>
          <a:ext cx="905761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5</xdr:col>
      <xdr:colOff>227000</xdr:colOff>
      <xdr:row>0</xdr:row>
      <xdr:rowOff>141196</xdr:rowOff>
    </xdr:from>
    <xdr:ext cx="1470018" cy="33631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40300" y="141196"/>
          <a:ext cx="1470018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latin typeface="Helvetica" pitchFamily="2" charset="0"/>
            </a:rPr>
            <a:t>1.</a:t>
          </a:r>
          <a:r>
            <a:rPr lang="zh-TW" altLang="en-US" sz="1100" b="1" baseline="0">
              <a:latin typeface="Helvetica" pitchFamily="2" charset="0"/>
            </a:rPr>
            <a:t> 開始計劃申請項目</a:t>
          </a:r>
          <a:endParaRPr lang="en-GB" sz="1100" b="1">
            <a:latin typeface="Helvetica" pitchFamily="2" charset="0"/>
          </a:endParaRPr>
        </a:p>
      </xdr:txBody>
    </xdr:sp>
    <xdr:clientData/>
  </xdr:oneCellAnchor>
  <xdr:twoCellAnchor editAs="absolute">
    <xdr:from>
      <xdr:col>1</xdr:col>
      <xdr:colOff>25400</xdr:colOff>
      <xdr:row>0</xdr:row>
      <xdr:rowOff>50800</xdr:rowOff>
    </xdr:from>
    <xdr:to>
      <xdr:col>2</xdr:col>
      <xdr:colOff>1117600</xdr:colOff>
      <xdr:row>1</xdr:row>
      <xdr:rowOff>238512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800"/>
          <a:ext cx="1346200" cy="492512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29</xdr:row>
      <xdr:rowOff>139700</xdr:rowOff>
    </xdr:from>
    <xdr:to>
      <xdr:col>2</xdr:col>
      <xdr:colOff>1454728</xdr:colOff>
      <xdr:row>30</xdr:row>
      <xdr:rowOff>230908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58" t="22831" r="23688" b="3363"/>
        <a:stretch/>
      </xdr:blipFill>
      <xdr:spPr>
        <a:xfrm>
          <a:off x="215901" y="8186882"/>
          <a:ext cx="1735282" cy="506845"/>
        </a:xfrm>
        <a:prstGeom prst="rect">
          <a:avLst/>
        </a:prstGeom>
      </xdr:spPr>
    </xdr:pic>
    <xdr:clientData/>
  </xdr:twoCellAnchor>
  <xdr:oneCellAnchor>
    <xdr:from>
      <xdr:col>2</xdr:col>
      <xdr:colOff>1133482</xdr:colOff>
      <xdr:row>0</xdr:row>
      <xdr:rowOff>107950</xdr:rowOff>
    </xdr:from>
    <xdr:ext cx="2443684" cy="4028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630899" y="107950"/>
          <a:ext cx="244368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TW" altLang="en-US" sz="1400" b="1">
              <a:latin typeface="Helvetica" pitchFamily="2" charset="0"/>
            </a:rPr>
            <a:t>預算規劃工具 </a:t>
          </a:r>
          <a:r>
            <a:rPr lang="en-US" altLang="zh-TW" sz="1400" b="1">
              <a:latin typeface="Helvetica" pitchFamily="2" charset="0"/>
            </a:rPr>
            <a:t>- </a:t>
          </a:r>
          <a:r>
            <a:rPr lang="zh-TW" altLang="en-US" sz="1400" b="1">
              <a:latin typeface="Helvetica" pitchFamily="2" charset="0"/>
            </a:rPr>
            <a:t>電商易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219075</xdr:rowOff>
        </xdr:from>
        <xdr:to>
          <xdr:col>4</xdr:col>
          <xdr:colOff>1228725</xdr:colOff>
          <xdr:row>14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257175</xdr:rowOff>
        </xdr:from>
        <xdr:to>
          <xdr:col>4</xdr:col>
          <xdr:colOff>1238250</xdr:colOff>
          <xdr:row>13</xdr:row>
          <xdr:rowOff>104775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333375</xdr:rowOff>
        </xdr:from>
        <xdr:to>
          <xdr:col>2</xdr:col>
          <xdr:colOff>1257300</xdr:colOff>
          <xdr:row>10</xdr:row>
          <xdr:rowOff>28575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內地計劃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3238500</xdr:colOff>
          <xdr:row>8</xdr:row>
          <xdr:rowOff>333375</xdr:rowOff>
        </xdr:from>
        <xdr:to>
          <xdr:col>6</xdr:col>
          <xdr:colOff>857250</xdr:colOff>
          <xdr:row>10</xdr:row>
          <xdr:rowOff>28575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3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東盟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10</xdr:row>
          <xdr:rowOff>28575</xdr:rowOff>
        </xdr:from>
        <xdr:to>
          <xdr:col>2</xdr:col>
          <xdr:colOff>1257300</xdr:colOff>
          <xdr:row>10</xdr:row>
          <xdr:rowOff>409575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10</xdr:row>
          <xdr:rowOff>371475</xdr:rowOff>
        </xdr:from>
        <xdr:to>
          <xdr:col>2</xdr:col>
          <xdr:colOff>2867025</xdr:colOff>
          <xdr:row>12</xdr:row>
          <xdr:rowOff>161925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28575</xdr:rowOff>
        </xdr:from>
        <xdr:to>
          <xdr:col>2</xdr:col>
          <xdr:colOff>1257300</xdr:colOff>
          <xdr:row>12</xdr:row>
          <xdr:rowOff>409575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13</xdr:row>
          <xdr:rowOff>28575</xdr:rowOff>
        </xdr:from>
        <xdr:to>
          <xdr:col>2</xdr:col>
          <xdr:colOff>1238250</xdr:colOff>
          <xdr:row>13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28575</xdr:rowOff>
        </xdr:from>
        <xdr:to>
          <xdr:col>2</xdr:col>
          <xdr:colOff>1257300</xdr:colOff>
          <xdr:row>14</xdr:row>
          <xdr:rowOff>409575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28575</xdr:rowOff>
        </xdr:from>
        <xdr:to>
          <xdr:col>2</xdr:col>
          <xdr:colOff>1257300</xdr:colOff>
          <xdr:row>15</xdr:row>
          <xdr:rowOff>409575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3023964</xdr:colOff>
      <xdr:row>0</xdr:row>
      <xdr:rowOff>101600</xdr:rowOff>
    </xdr:from>
    <xdr:ext cx="1170000" cy="33631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503764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2.</a:t>
          </a:r>
          <a:r>
            <a:rPr lang="zh-TW" altLang="en-US" sz="1100" b="1"/>
            <a:t> 選擇開支類別</a:t>
          </a:r>
          <a:endParaRPr lang="en-GB" sz="1100" b="1"/>
        </a:p>
      </xdr:txBody>
    </xdr:sp>
    <xdr:clientData/>
  </xdr:oneCellAnchor>
  <xdr:oneCellAnchor>
    <xdr:from>
      <xdr:col>4</xdr:col>
      <xdr:colOff>673100</xdr:colOff>
      <xdr:row>0</xdr:row>
      <xdr:rowOff>101600</xdr:rowOff>
    </xdr:from>
    <xdr:ext cx="887872" cy="33631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7851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3</xdr:col>
      <xdr:colOff>1460500</xdr:colOff>
      <xdr:row>0</xdr:row>
      <xdr:rowOff>101600</xdr:rowOff>
    </xdr:from>
    <xdr:ext cx="1452129" cy="33631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940300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1183870</xdr:colOff>
      <xdr:row>0</xdr:row>
      <xdr:rowOff>101600</xdr:rowOff>
    </xdr:from>
    <xdr:ext cx="1170000" cy="33631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754981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10</xdr:col>
      <xdr:colOff>736600</xdr:colOff>
      <xdr:row>0</xdr:row>
      <xdr:rowOff>101600</xdr:rowOff>
    </xdr:from>
    <xdr:ext cx="887872" cy="3363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9413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3.</a:t>
          </a:r>
          <a:r>
            <a:rPr lang="zh-TW" altLang="en-US" sz="1100" b="1"/>
            <a:t> 制定預算</a:t>
          </a:r>
          <a:endParaRPr lang="en-GB" sz="1100" b="1"/>
        </a:p>
      </xdr:txBody>
    </xdr:sp>
    <xdr:clientData/>
  </xdr:oneCellAnchor>
  <xdr:oneCellAnchor>
    <xdr:from>
      <xdr:col>8</xdr:col>
      <xdr:colOff>699906</xdr:colOff>
      <xdr:row>0</xdr:row>
      <xdr:rowOff>101600</xdr:rowOff>
    </xdr:from>
    <xdr:ext cx="1452129" cy="33631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184462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4</xdr:col>
      <xdr:colOff>177799</xdr:colOff>
      <xdr:row>6</xdr:row>
      <xdr:rowOff>12700</xdr:rowOff>
    </xdr:from>
    <xdr:to>
      <xdr:col>4</xdr:col>
      <xdr:colOff>965199</xdr:colOff>
      <xdr:row>6</xdr:row>
      <xdr:rowOff>292100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737577" y="1974144"/>
          <a:ext cx="787400" cy="279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232834</xdr:colOff>
      <xdr:row>39</xdr:row>
      <xdr:rowOff>22578</xdr:rowOff>
    </xdr:from>
    <xdr:to>
      <xdr:col>11</xdr:col>
      <xdr:colOff>45156</xdr:colOff>
      <xdr:row>41</xdr:row>
      <xdr:rowOff>451555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221612" y="21372689"/>
          <a:ext cx="5880100" cy="1698977"/>
        </a:xfrm>
        <a:prstGeom prst="rect">
          <a:avLst/>
        </a:prstGeom>
        <a:noFill/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1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意見調查 </a:t>
          </a:r>
          <a:endParaRPr lang="en-HK" altLang="zh-TW" sz="1100" b="1">
            <a:solidFill>
              <a:schemeClr val="dk1"/>
            </a:solidFill>
            <a:effectLst/>
            <a:latin typeface="PingFang TC" panose="020B0400000000000000" pitchFamily="34" charset="-120"/>
            <a:ea typeface="PingFang TC" panose="020B0400000000000000" pitchFamily="34" charset="-120"/>
            <a:cs typeface="+mn-cs"/>
          </a:endParaRP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pPr>
            <a:lnSpc>
              <a:spcPts val="1380"/>
            </a:lnSpc>
          </a:pPr>
          <a:r>
            <a:rPr lang="en-GB" sz="1400" b="1">
              <a:latin typeface="PingFang TC" panose="020B0400000000000000" pitchFamily="34" charset="-120"/>
              <a:ea typeface="PingFang TC" panose="020B0400000000000000" pitchFamily="34" charset="-120"/>
            </a:rPr>
            <a:t>這工具對你計劃申請項目有幫助嗎?</a:t>
          </a: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請點擊</a:t>
          </a:r>
          <a:r>
            <a:rPr lang="en-US" altLang="zh-TW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/</a:t>
          </a:r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掃碼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 </a:t>
          </a:r>
          <a:r>
            <a:rPr lang="en-US" altLang="zh-TW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QR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碼 評分。</a:t>
          </a:r>
          <a:endParaRPr lang="en-HK">
            <a:effectLst/>
            <a:latin typeface="PingFang TC" panose="020B0400000000000000" pitchFamily="34" charset="-120"/>
            <a:ea typeface="PingFang TC" panose="020B0400000000000000" pitchFamily="34" charset="-120"/>
          </a:endParaRPr>
        </a:p>
      </xdr:txBody>
    </xdr:sp>
    <xdr:clientData/>
  </xdr:twoCellAnchor>
  <xdr:twoCellAnchor editAs="oneCell">
    <xdr:from>
      <xdr:col>10</xdr:col>
      <xdr:colOff>126999</xdr:colOff>
      <xdr:row>39</xdr:row>
      <xdr:rowOff>105833</xdr:rowOff>
    </xdr:from>
    <xdr:to>
      <xdr:col>11</xdr:col>
      <xdr:colOff>391</xdr:colOff>
      <xdr:row>41</xdr:row>
      <xdr:rowOff>402558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2582" y="22098000"/>
          <a:ext cx="1577309" cy="1577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hyperlink" Target="https://www.bud.hkpc.org/application_tips/files/v25/EComEasy_BUD_Scope-of-Funding-Summary-CN.pdf" TargetMode="Externa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hyperlink" Target="https://mainland.bud.hkpc.org/sites/default/files/download/EComEasy-Guide-to-Application-CN_202606.pdf" TargetMode="External"/><Relationship Id="rId1" Type="http://schemas.openxmlformats.org/officeDocument/2006/relationships/hyperlink" Target="https://fta.bud.hkpc.org/sites/default/files/download/FTA-Guide-to-Application-CN.pdf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13.xml"/><Relationship Id="rId5" Type="http://schemas.openxmlformats.org/officeDocument/2006/relationships/drawing" Target="../drawings/drawing2.xml"/><Relationship Id="rId10" Type="http://schemas.openxmlformats.org/officeDocument/2006/relationships/ctrlProp" Target="../ctrlProps/ctrlProp1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ud.hkpc.org/application_tips/files/v25/EComEasy_BUD_Scope-of-Funding-Summary-CN.pdf" TargetMode="External"/><Relationship Id="rId1" Type="http://schemas.openxmlformats.org/officeDocument/2006/relationships/hyperlink" Target="https://www.bud.hkpc.org/application_tips/files/v25/EComEasy_BUD_Scope-of-Funding-Summary-C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42.625" style="10" customWidth="1"/>
    <col min="4" max="4" width="3.875" style="10" customWidth="1"/>
    <col min="5" max="5" width="18.125" style="10" customWidth="1"/>
    <col min="6" max="6" width="12.125" style="10" customWidth="1"/>
    <col min="7" max="7" width="13.625" style="10" customWidth="1"/>
    <col min="8" max="8" width="21.375" style="10" customWidth="1"/>
    <col min="9" max="9" width="7" style="10" customWidth="1"/>
    <col min="10" max="10" width="2" style="10" customWidth="1"/>
    <col min="11" max="11" width="53.625" style="10" customWidth="1"/>
    <col min="12" max="12" width="52.125" style="10" customWidth="1"/>
    <col min="13" max="16384" width="12.625" style="10"/>
  </cols>
  <sheetData>
    <row r="1" spans="1:12" ht="24" customHeight="1" x14ac:dyDescent="0.45">
      <c r="A1" s="2"/>
      <c r="B1" s="3"/>
      <c r="C1" s="2"/>
      <c r="D1" s="4"/>
      <c r="E1" s="5"/>
      <c r="F1" s="6"/>
      <c r="G1" s="6"/>
      <c r="H1" s="6"/>
      <c r="I1" s="7"/>
      <c r="J1" s="191"/>
      <c r="K1" s="9"/>
      <c r="L1" s="8"/>
    </row>
    <row r="2" spans="1:12" ht="33" customHeight="1" x14ac:dyDescent="0.45">
      <c r="A2" s="11"/>
      <c r="B2" s="12"/>
      <c r="C2" s="11"/>
      <c r="D2" s="13"/>
      <c r="E2" s="11"/>
      <c r="F2" s="14"/>
      <c r="G2" s="14"/>
      <c r="H2" s="14"/>
      <c r="I2" s="15"/>
      <c r="J2" s="191"/>
      <c r="K2" s="223"/>
      <c r="L2" s="8"/>
    </row>
    <row r="3" spans="1:12" ht="15" customHeight="1" x14ac:dyDescent="0.45">
      <c r="A3" s="11"/>
      <c r="B3" s="12"/>
      <c r="C3" s="11"/>
      <c r="D3" s="13"/>
      <c r="E3" s="11"/>
      <c r="F3" s="14"/>
      <c r="G3" s="14"/>
      <c r="H3" s="14"/>
      <c r="I3" s="15"/>
      <c r="J3" s="191"/>
      <c r="K3" s="9"/>
      <c r="L3" s="8"/>
    </row>
    <row r="4" spans="1:12" s="18" customFormat="1" ht="33" customHeight="1" x14ac:dyDescent="0.2">
      <c r="A4" s="15"/>
      <c r="B4" s="16" t="s">
        <v>0</v>
      </c>
      <c r="C4" s="15"/>
      <c r="D4" s="17"/>
      <c r="E4" s="15"/>
      <c r="F4" s="14"/>
      <c r="G4" s="14"/>
      <c r="H4" s="14"/>
      <c r="I4" s="15"/>
      <c r="J4" s="191"/>
      <c r="K4" s="9"/>
      <c r="L4" s="8"/>
    </row>
    <row r="5" spans="1:12" ht="11.25" customHeight="1" x14ac:dyDescent="0.2">
      <c r="A5" s="11"/>
      <c r="B5" s="11"/>
      <c r="C5" s="11"/>
      <c r="D5" s="19"/>
      <c r="E5" s="11"/>
      <c r="F5" s="20"/>
      <c r="G5" s="20"/>
      <c r="H5" s="20"/>
      <c r="I5" s="11"/>
      <c r="J5" s="192"/>
      <c r="K5" s="224"/>
      <c r="L5" s="8"/>
    </row>
    <row r="6" spans="1:12" ht="33" customHeight="1" x14ac:dyDescent="0.2">
      <c r="A6" s="11"/>
      <c r="B6" s="297" t="s">
        <v>33</v>
      </c>
      <c r="C6" s="297"/>
      <c r="D6" s="297"/>
      <c r="E6" s="297"/>
      <c r="F6" s="297"/>
      <c r="G6" s="297"/>
      <c r="H6" s="297"/>
      <c r="I6" s="11"/>
      <c r="J6" s="192"/>
      <c r="K6" s="225"/>
      <c r="L6" s="8"/>
    </row>
    <row r="7" spans="1:12" ht="11.25" customHeight="1" x14ac:dyDescent="0.2">
      <c r="A7" s="11"/>
      <c r="B7" s="21"/>
      <c r="C7" s="15"/>
      <c r="D7" s="15"/>
      <c r="E7" s="15"/>
      <c r="F7" s="20"/>
      <c r="G7" s="20"/>
      <c r="H7" s="20"/>
      <c r="I7" s="11"/>
      <c r="J7" s="191"/>
      <c r="K7" s="226"/>
      <c r="L7" s="8"/>
    </row>
    <row r="8" spans="1:12" ht="11.25" customHeight="1" x14ac:dyDescent="0.2">
      <c r="A8" s="22"/>
      <c r="B8" s="23"/>
      <c r="C8" s="24"/>
      <c r="D8" s="24"/>
      <c r="E8" s="24"/>
      <c r="F8" s="25"/>
      <c r="G8" s="25"/>
      <c r="H8" s="25"/>
      <c r="I8" s="22"/>
      <c r="J8" s="191"/>
      <c r="K8" s="226"/>
      <c r="L8" s="8"/>
    </row>
    <row r="9" spans="1:12" ht="27.75" customHeight="1" x14ac:dyDescent="0.2">
      <c r="A9" s="26"/>
      <c r="B9" s="27" t="s">
        <v>35</v>
      </c>
      <c r="C9" s="28"/>
      <c r="D9" s="28"/>
      <c r="E9" s="29"/>
      <c r="F9" s="30"/>
      <c r="G9" s="30"/>
      <c r="H9" s="30"/>
      <c r="I9" s="31"/>
      <c r="J9" s="191"/>
      <c r="K9" s="226"/>
      <c r="L9" s="8"/>
    </row>
    <row r="10" spans="1:12" ht="27.75" customHeight="1" x14ac:dyDescent="0.2">
      <c r="A10" s="26"/>
      <c r="B10" s="32"/>
      <c r="C10" s="33"/>
      <c r="D10" s="309"/>
      <c r="E10" s="310"/>
      <c r="F10" s="310"/>
      <c r="G10" s="310"/>
      <c r="H10" s="311"/>
      <c r="I10" s="35"/>
      <c r="J10" s="191"/>
      <c r="K10" s="226"/>
      <c r="L10" s="8"/>
    </row>
    <row r="11" spans="1:12" ht="27.75" customHeight="1" x14ac:dyDescent="0.2">
      <c r="A11" s="26"/>
      <c r="B11" s="36" t="str">
        <f>IF(AND(B10=TRUE,D10=TRUE),"一次申請只能申請內地、自貿協定其中一個計畫。","")</f>
        <v/>
      </c>
      <c r="C11" s="37"/>
      <c r="D11" s="37"/>
      <c r="E11" s="33"/>
      <c r="F11" s="34"/>
      <c r="G11" s="34"/>
      <c r="H11" s="34"/>
      <c r="I11" s="35"/>
      <c r="J11" s="191"/>
      <c r="K11" s="226"/>
      <c r="L11" s="8"/>
    </row>
    <row r="12" spans="1:12" ht="27.75" customHeight="1" x14ac:dyDescent="0.2">
      <c r="A12" s="38"/>
      <c r="B12" s="39" t="s">
        <v>36</v>
      </c>
      <c r="C12" s="37"/>
      <c r="D12" s="37"/>
      <c r="E12" s="33"/>
      <c r="F12" s="34"/>
      <c r="G12" s="34"/>
      <c r="H12" s="34"/>
      <c r="I12" s="35"/>
      <c r="J12" s="191"/>
      <c r="K12" s="226"/>
      <c r="L12" s="8"/>
    </row>
    <row r="13" spans="1:12" x14ac:dyDescent="0.2">
      <c r="A13" s="40"/>
      <c r="B13" s="75" t="b">
        <v>0</v>
      </c>
      <c r="C13" s="33" t="s">
        <v>1</v>
      </c>
      <c r="D13" s="75" t="b">
        <v>1</v>
      </c>
      <c r="E13" s="33" t="s">
        <v>2</v>
      </c>
      <c r="F13" s="34"/>
      <c r="G13" s="34"/>
      <c r="H13" s="34"/>
      <c r="I13" s="42"/>
      <c r="J13" s="192"/>
      <c r="K13" s="226"/>
      <c r="L13" s="8"/>
    </row>
    <row r="14" spans="1:12" ht="22.5" customHeight="1" x14ac:dyDescent="0.2">
      <c r="A14" s="43"/>
      <c r="B14" s="75" t="b">
        <v>0</v>
      </c>
      <c r="C14" s="33" t="s">
        <v>3</v>
      </c>
      <c r="D14" s="75" t="b">
        <v>0</v>
      </c>
      <c r="E14" s="33" t="s">
        <v>39</v>
      </c>
      <c r="F14" s="292" t="s">
        <v>4</v>
      </c>
      <c r="G14" s="293"/>
      <c r="H14" s="294"/>
      <c r="I14" s="42"/>
      <c r="J14" s="192"/>
      <c r="K14" s="225"/>
      <c r="L14" s="8"/>
    </row>
    <row r="15" spans="1:12" ht="22.5" customHeight="1" x14ac:dyDescent="0.2">
      <c r="A15" s="43"/>
      <c r="B15" s="75" t="b">
        <v>0</v>
      </c>
      <c r="C15" s="33" t="s">
        <v>5</v>
      </c>
      <c r="D15" s="75" t="b">
        <v>1</v>
      </c>
      <c r="E15" s="33"/>
      <c r="F15" s="34"/>
      <c r="G15" s="34"/>
      <c r="H15" s="34"/>
      <c r="I15" s="42"/>
      <c r="J15" s="192"/>
      <c r="K15" s="301"/>
      <c r="L15" s="8"/>
    </row>
    <row r="16" spans="1:12" ht="22.5" customHeight="1" x14ac:dyDescent="0.2">
      <c r="A16" s="43"/>
      <c r="B16" s="75" t="b">
        <v>0</v>
      </c>
      <c r="C16" s="33"/>
      <c r="D16" s="75" t="b">
        <v>0</v>
      </c>
      <c r="E16" s="33"/>
      <c r="F16" s="34"/>
      <c r="G16" s="34"/>
      <c r="H16" s="34"/>
      <c r="I16" s="42"/>
      <c r="J16" s="192"/>
      <c r="K16" s="302"/>
      <c r="L16" s="8"/>
    </row>
    <row r="17" spans="1:12" ht="22.5" customHeight="1" x14ac:dyDescent="0.2">
      <c r="A17" s="43"/>
      <c r="B17" s="75" t="b">
        <v>0</v>
      </c>
      <c r="C17" s="33"/>
      <c r="D17" s="44"/>
      <c r="E17" s="44"/>
      <c r="F17" s="30"/>
      <c r="G17" s="30"/>
      <c r="H17" s="30"/>
      <c r="I17" s="42"/>
      <c r="J17" s="192"/>
      <c r="K17" s="302"/>
      <c r="L17" s="8"/>
    </row>
    <row r="18" spans="1:12" ht="22.5" customHeight="1" x14ac:dyDescent="0.2">
      <c r="A18" s="43"/>
      <c r="B18" s="44"/>
      <c r="C18" s="44"/>
      <c r="D18" s="44"/>
      <c r="E18" s="44"/>
      <c r="F18" s="45"/>
      <c r="G18" s="34"/>
      <c r="H18" s="34"/>
      <c r="I18" s="42"/>
      <c r="J18" s="192"/>
      <c r="K18" s="225"/>
      <c r="L18" s="8"/>
    </row>
    <row r="19" spans="1:12" ht="22.5" customHeight="1" x14ac:dyDescent="0.2">
      <c r="A19" s="43"/>
      <c r="B19" s="39" t="s">
        <v>6</v>
      </c>
      <c r="C19" s="46"/>
      <c r="D19" s="44"/>
      <c r="E19" s="47"/>
      <c r="F19" s="34"/>
      <c r="G19" s="34"/>
      <c r="H19" s="34"/>
      <c r="I19" s="42"/>
      <c r="J19" s="192"/>
      <c r="K19" s="227"/>
      <c r="L19" s="8"/>
    </row>
    <row r="20" spans="1:12" ht="18" x14ac:dyDescent="0.25">
      <c r="B20" s="48" t="s">
        <v>10</v>
      </c>
      <c r="C20" s="49"/>
      <c r="D20" s="50">
        <f>DATEDIF(C20,C21+15,"M")</f>
        <v>0</v>
      </c>
      <c r="E20" s="44" t="s">
        <v>11</v>
      </c>
      <c r="F20" s="303"/>
      <c r="G20" s="304"/>
      <c r="H20" s="305"/>
      <c r="I20" s="42"/>
      <c r="J20" s="192"/>
      <c r="K20" s="306"/>
      <c r="L20" s="54"/>
    </row>
    <row r="21" spans="1:12" ht="22.5" customHeight="1" x14ac:dyDescent="0.25">
      <c r="A21" s="51"/>
      <c r="B21" s="48" t="s">
        <v>12</v>
      </c>
      <c r="C21" s="49"/>
      <c r="D21" s="52"/>
      <c r="E21" s="44"/>
      <c r="F21" s="53"/>
      <c r="G21" s="53"/>
      <c r="H21" s="53"/>
      <c r="I21" s="42"/>
      <c r="J21" s="192"/>
      <c r="K21" s="302"/>
      <c r="L21" s="54"/>
    </row>
    <row r="22" spans="1:12" ht="22.5" customHeight="1" x14ac:dyDescent="0.2">
      <c r="A22" s="55"/>
      <c r="B22" s="56" t="str">
        <f>IF(D20&lt;=18,"","項目實施時間必須在24個月以內。如果項目超越18個月，企業須提交中期報告。")</f>
        <v/>
      </c>
      <c r="D22" s="43"/>
      <c r="E22" s="57"/>
      <c r="F22" s="58"/>
      <c r="G22" s="59"/>
      <c r="I22" s="35"/>
      <c r="J22" s="191"/>
      <c r="K22" s="9"/>
      <c r="L22" s="8"/>
    </row>
    <row r="23" spans="1:12" ht="22.5" customHeight="1" x14ac:dyDescent="0.2">
      <c r="A23" s="60"/>
      <c r="B23" s="61"/>
      <c r="C23" s="62"/>
      <c r="D23" s="43"/>
      <c r="E23" s="57"/>
      <c r="F23" s="58"/>
      <c r="H23" s="63" t="s">
        <v>13</v>
      </c>
      <c r="I23" s="35"/>
      <c r="J23" s="193"/>
      <c r="K23" s="9"/>
      <c r="L23" s="64"/>
    </row>
    <row r="24" spans="1:12" ht="22.5" customHeight="1" thickBot="1" x14ac:dyDescent="0.25">
      <c r="A24" s="65"/>
      <c r="B24" s="41"/>
      <c r="C24" s="62"/>
      <c r="D24" s="92"/>
      <c r="E24" s="213"/>
      <c r="F24" s="214"/>
      <c r="G24" s="215"/>
      <c r="H24" s="66" t="s">
        <v>24</v>
      </c>
      <c r="I24" s="67"/>
      <c r="J24" s="191"/>
      <c r="K24" s="9"/>
      <c r="L24" s="8"/>
    </row>
    <row r="25" spans="1:12" ht="22.5" customHeight="1" thickTop="1" thickBot="1" x14ac:dyDescent="0.25">
      <c r="A25" s="210"/>
      <c r="B25" s="211"/>
      <c r="C25" s="216"/>
      <c r="D25" s="216"/>
      <c r="E25" s="217"/>
      <c r="F25" s="218"/>
      <c r="G25" s="219"/>
      <c r="H25" s="212"/>
      <c r="I25" s="68"/>
      <c r="J25" s="191"/>
      <c r="K25" s="9"/>
      <c r="L25" s="8"/>
    </row>
    <row r="26" spans="1:12" ht="15" customHeight="1" thickBot="1" x14ac:dyDescent="0.25">
      <c r="A26" s="210"/>
      <c r="B26" s="211"/>
      <c r="C26" s="216"/>
      <c r="D26" s="216"/>
      <c r="E26" s="217"/>
      <c r="F26" s="218"/>
      <c r="G26" s="219"/>
      <c r="H26" s="212"/>
      <c r="I26" s="68"/>
      <c r="J26" s="191"/>
      <c r="K26" s="9"/>
      <c r="L26" s="8"/>
    </row>
    <row r="27" spans="1:12" ht="33" customHeight="1" thickBot="1" x14ac:dyDescent="0.25">
      <c r="A27" s="41"/>
      <c r="B27" s="298" t="s">
        <v>28</v>
      </c>
      <c r="C27" s="299"/>
      <c r="D27" s="299"/>
      <c r="E27" s="299"/>
      <c r="F27" s="299"/>
      <c r="G27" s="299"/>
      <c r="H27" s="300"/>
      <c r="I27" s="68"/>
      <c r="J27" s="191"/>
      <c r="K27" s="9"/>
      <c r="L27" s="8"/>
    </row>
    <row r="28" spans="1:12" ht="33" customHeight="1" thickBot="1" x14ac:dyDescent="0.25">
      <c r="A28" s="41"/>
      <c r="B28" s="298" t="s">
        <v>45</v>
      </c>
      <c r="C28" s="299"/>
      <c r="D28" s="299"/>
      <c r="E28" s="299"/>
      <c r="F28" s="299"/>
      <c r="G28" s="299"/>
      <c r="H28" s="300"/>
      <c r="I28" s="68"/>
      <c r="J28" s="191"/>
      <c r="K28" s="9"/>
      <c r="L28" s="8"/>
    </row>
    <row r="29" spans="1:12" ht="33" customHeight="1" thickBot="1" x14ac:dyDescent="0.25">
      <c r="A29" s="41"/>
      <c r="B29" s="307" t="s">
        <v>38</v>
      </c>
      <c r="C29" s="308"/>
      <c r="D29" s="209"/>
      <c r="E29" s="209"/>
      <c r="F29" s="209"/>
      <c r="G29" s="209"/>
      <c r="H29" s="195"/>
      <c r="I29" s="68"/>
      <c r="J29" s="191"/>
      <c r="K29" s="9"/>
      <c r="L29" s="8"/>
    </row>
    <row r="30" spans="1:12" ht="33" customHeight="1" thickBot="1" x14ac:dyDescent="0.25">
      <c r="A30" s="41"/>
      <c r="B30" s="69"/>
      <c r="C30" s="70"/>
      <c r="D30" s="70"/>
      <c r="E30" s="70"/>
      <c r="F30" s="70"/>
      <c r="G30" s="70"/>
      <c r="H30" s="71"/>
      <c r="I30" s="68"/>
      <c r="J30" s="191"/>
      <c r="K30" s="9"/>
      <c r="L30" s="8"/>
    </row>
    <row r="31" spans="1:12" ht="22.5" customHeight="1" x14ac:dyDescent="0.2">
      <c r="A31" s="41"/>
      <c r="B31" s="295" t="s">
        <v>77</v>
      </c>
      <c r="C31" s="296"/>
      <c r="D31" s="296"/>
      <c r="E31" s="296"/>
      <c r="F31" s="296"/>
      <c r="G31" s="296"/>
      <c r="H31" s="296"/>
      <c r="I31" s="296"/>
      <c r="J31" s="8"/>
      <c r="K31" s="194"/>
      <c r="L31" s="9"/>
    </row>
    <row r="34" spans="11:11" ht="15" customHeight="1" x14ac:dyDescent="0.2">
      <c r="K34" s="73"/>
    </row>
    <row r="35" spans="11:11" ht="15" customHeight="1" x14ac:dyDescent="0.2">
      <c r="K35" s="74"/>
    </row>
  </sheetData>
  <mergeCells count="10">
    <mergeCell ref="F14:H14"/>
    <mergeCell ref="B31:I31"/>
    <mergeCell ref="B6:H6"/>
    <mergeCell ref="B27:H27"/>
    <mergeCell ref="K15:K17"/>
    <mergeCell ref="F20:H20"/>
    <mergeCell ref="K20:K21"/>
    <mergeCell ref="B29:C29"/>
    <mergeCell ref="B28:H28"/>
    <mergeCell ref="D10:H10"/>
  </mergeCells>
  <conditionalFormatting sqref="A1">
    <cfRule type="notContainsBlanks" dxfId="20" priority="2">
      <formula>LEN(TRIM(A1))&gt;0</formula>
    </cfRule>
  </conditionalFormatting>
  <conditionalFormatting sqref="D20">
    <cfRule type="cellIs" dxfId="19" priority="1" operator="greaterThan">
      <formula>18</formula>
    </cfRule>
  </conditionalFormatting>
  <hyperlinks>
    <hyperlink ref="H23" location="'2. 選擇開支類別'!A1" display="下一步 &gt;" xr:uid="{00000000-0004-0000-0000-000000000000}"/>
  </hyperlinks>
  <pageMargins left="0.7" right="0.7" top="0.75" bottom="0.75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Option Button 21">
              <controlPr defaultSize="0" autoFill="0" autoLine="0" autoPict="0">
                <anchor moveWithCells="1">
                  <from>
                    <xdr:col>0</xdr:col>
                    <xdr:colOff>228600</xdr:colOff>
                    <xdr:row>8</xdr:row>
                    <xdr:rowOff>333375</xdr:rowOff>
                  </from>
                  <to>
                    <xdr:col>2</xdr:col>
                    <xdr:colOff>1257300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161925</xdr:rowOff>
                  </from>
                  <to>
                    <xdr:col>2</xdr:col>
                    <xdr:colOff>1257300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11</xdr:row>
                    <xdr:rowOff>228600</xdr:rowOff>
                  </from>
                  <to>
                    <xdr:col>2</xdr:col>
                    <xdr:colOff>1257300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219075</xdr:rowOff>
                  </from>
                  <to>
                    <xdr:col>4</xdr:col>
                    <xdr:colOff>1228725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257175</xdr:rowOff>
                  </from>
                  <to>
                    <xdr:col>4</xdr:col>
                    <xdr:colOff>1238250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Option Button 27">
              <controlPr defaultSize="0" autoFill="0" autoLine="0" autoPict="0">
                <anchor moveWithCells="1">
                  <from>
                    <xdr:col>0</xdr:col>
                    <xdr:colOff>228600</xdr:colOff>
                    <xdr:row>8</xdr:row>
                    <xdr:rowOff>333375</xdr:rowOff>
                  </from>
                  <to>
                    <xdr:col>2</xdr:col>
                    <xdr:colOff>1257300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Option Button 28">
              <controlPr defaultSize="0" autoFill="0" autoLine="0" autoPict="0">
                <anchor moveWithCells="1">
                  <from>
                    <xdr:col>2</xdr:col>
                    <xdr:colOff>3238500</xdr:colOff>
                    <xdr:row>8</xdr:row>
                    <xdr:rowOff>333375</xdr:rowOff>
                  </from>
                  <to>
                    <xdr:col>6</xdr:col>
                    <xdr:colOff>857250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4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39.125" style="10" customWidth="1"/>
    <col min="4" max="4" width="47.625" style="10" customWidth="1"/>
    <col min="5" max="5" width="19.625" style="10" customWidth="1"/>
    <col min="6" max="6" width="3.5" style="10" customWidth="1"/>
    <col min="7" max="7" width="4.125" style="10" customWidth="1"/>
    <col min="8" max="8" width="56.875" style="10" customWidth="1"/>
    <col min="9" max="21" width="7.625" style="10" customWidth="1"/>
    <col min="22" max="16384" width="12.625" style="10"/>
  </cols>
  <sheetData>
    <row r="1" spans="1:21" ht="24" customHeight="1" thickBot="1" x14ac:dyDescent="0.25">
      <c r="A1" s="5"/>
      <c r="B1" s="5"/>
      <c r="C1" s="76"/>
      <c r="D1" s="76"/>
      <c r="E1" s="7"/>
      <c r="F1" s="7"/>
      <c r="G1" s="252"/>
      <c r="H1" s="199"/>
      <c r="I1" s="78"/>
      <c r="J1" s="78"/>
      <c r="K1" s="78"/>
      <c r="L1" s="78"/>
      <c r="M1" s="78"/>
      <c r="N1" s="78"/>
      <c r="O1" s="78"/>
      <c r="P1" s="78"/>
      <c r="Q1" s="79"/>
      <c r="R1" s="80"/>
      <c r="S1" s="80"/>
      <c r="T1" s="80"/>
      <c r="U1" s="80"/>
    </row>
    <row r="2" spans="1:21" ht="33" customHeight="1" thickBot="1" x14ac:dyDescent="0.25">
      <c r="A2" s="5"/>
      <c r="B2" s="5"/>
      <c r="C2" s="76"/>
      <c r="D2" s="76"/>
      <c r="E2" s="7"/>
      <c r="F2" s="7"/>
      <c r="G2" s="253"/>
      <c r="H2" s="223"/>
      <c r="I2" s="77"/>
      <c r="J2" s="78"/>
      <c r="K2" s="78"/>
      <c r="L2" s="78"/>
      <c r="M2" s="78"/>
      <c r="N2" s="78"/>
      <c r="O2" s="78"/>
      <c r="P2" s="78"/>
      <c r="Q2" s="79"/>
      <c r="R2" s="80"/>
      <c r="S2" s="80"/>
      <c r="T2" s="80"/>
      <c r="U2" s="80"/>
    </row>
    <row r="3" spans="1:21" ht="15" customHeight="1" thickBot="1" x14ac:dyDescent="0.25">
      <c r="A3" s="5"/>
      <c r="B3" s="5"/>
      <c r="C3" s="76"/>
      <c r="D3" s="76"/>
      <c r="E3" s="7"/>
      <c r="F3" s="7"/>
      <c r="G3" s="253"/>
      <c r="H3" s="9"/>
      <c r="I3" s="77"/>
      <c r="J3" s="78"/>
      <c r="K3" s="78"/>
      <c r="L3" s="78"/>
      <c r="M3" s="78"/>
      <c r="N3" s="78"/>
      <c r="O3" s="78"/>
      <c r="P3" s="78"/>
      <c r="Q3" s="79"/>
      <c r="R3" s="80"/>
      <c r="S3" s="80"/>
      <c r="T3" s="80"/>
      <c r="U3" s="80"/>
    </row>
    <row r="4" spans="1:21" s="18" customFormat="1" ht="33" customHeight="1" thickBot="1" x14ac:dyDescent="0.25">
      <c r="A4" s="76"/>
      <c r="B4" s="81" t="s">
        <v>24</v>
      </c>
      <c r="C4" s="76"/>
      <c r="D4" s="76"/>
      <c r="E4" s="82"/>
      <c r="F4" s="7"/>
      <c r="G4" s="253"/>
      <c r="H4" s="9"/>
      <c r="I4" s="77"/>
      <c r="J4" s="78"/>
      <c r="K4" s="78"/>
      <c r="L4" s="78"/>
      <c r="M4" s="78"/>
      <c r="N4" s="78"/>
      <c r="O4" s="78"/>
      <c r="P4" s="78"/>
      <c r="Q4" s="79"/>
      <c r="R4" s="80"/>
      <c r="S4" s="80"/>
      <c r="T4" s="80"/>
      <c r="U4" s="80"/>
    </row>
    <row r="5" spans="1:21" ht="11.25" customHeight="1" thickBot="1" x14ac:dyDescent="0.25">
      <c r="A5" s="5"/>
      <c r="B5" s="2"/>
      <c r="C5" s="2"/>
      <c r="D5" s="2"/>
      <c r="E5" s="83"/>
      <c r="F5" s="7"/>
      <c r="G5" s="253"/>
      <c r="H5" s="9"/>
      <c r="I5" s="77"/>
      <c r="J5" s="78"/>
      <c r="K5" s="78"/>
      <c r="L5" s="78"/>
      <c r="M5" s="78"/>
      <c r="N5" s="78"/>
      <c r="O5" s="78"/>
      <c r="P5" s="78"/>
      <c r="Q5" s="79"/>
      <c r="R5" s="80"/>
      <c r="S5" s="80"/>
      <c r="T5" s="80"/>
      <c r="U5" s="80"/>
    </row>
    <row r="6" spans="1:21" ht="39.950000000000003" customHeight="1" thickBot="1" x14ac:dyDescent="0.25">
      <c r="A6" s="2"/>
      <c r="B6" s="297" t="s">
        <v>34</v>
      </c>
      <c r="C6" s="297"/>
      <c r="D6" s="297"/>
      <c r="E6" s="297"/>
      <c r="F6" s="7"/>
      <c r="G6" s="253"/>
      <c r="H6" s="9"/>
      <c r="I6" s="77"/>
      <c r="J6" s="78"/>
      <c r="K6" s="78"/>
      <c r="L6" s="78"/>
      <c r="M6" s="78"/>
      <c r="N6" s="78"/>
      <c r="O6" s="78"/>
      <c r="P6" s="78"/>
      <c r="Q6" s="79"/>
      <c r="R6" s="80"/>
      <c r="S6" s="80"/>
      <c r="T6" s="80"/>
      <c r="U6" s="80"/>
    </row>
    <row r="7" spans="1:21" ht="18.95" customHeight="1" thickBot="1" x14ac:dyDescent="0.25">
      <c r="A7" s="2"/>
      <c r="B7" s="323" t="s">
        <v>14</v>
      </c>
      <c r="C7" s="324"/>
      <c r="D7" s="324"/>
      <c r="E7" s="83"/>
      <c r="F7" s="7"/>
      <c r="G7" s="253"/>
      <c r="H7" s="9"/>
      <c r="I7" s="77"/>
      <c r="J7" s="78"/>
      <c r="K7" s="78"/>
      <c r="L7" s="78"/>
      <c r="M7" s="78"/>
      <c r="N7" s="78"/>
      <c r="O7" s="78"/>
      <c r="P7" s="78"/>
      <c r="Q7" s="79"/>
      <c r="R7" s="80"/>
      <c r="S7" s="80"/>
      <c r="T7" s="80"/>
      <c r="U7" s="80"/>
    </row>
    <row r="8" spans="1:21" ht="21.95" customHeight="1" thickBot="1" x14ac:dyDescent="0.25">
      <c r="A8" s="2"/>
      <c r="B8" s="325" t="s">
        <v>68</v>
      </c>
      <c r="C8" s="326"/>
      <c r="D8" s="84"/>
      <c r="E8" s="83"/>
      <c r="F8" s="7"/>
      <c r="G8" s="253"/>
      <c r="H8" s="9"/>
      <c r="I8" s="77"/>
      <c r="J8" s="78"/>
      <c r="K8" s="78"/>
      <c r="L8" s="78"/>
      <c r="M8" s="78"/>
      <c r="N8" s="78"/>
      <c r="O8" s="78"/>
      <c r="P8" s="78"/>
      <c r="Q8" s="79"/>
      <c r="R8" s="80"/>
      <c r="S8" s="80"/>
      <c r="T8" s="80"/>
      <c r="U8" s="80"/>
    </row>
    <row r="9" spans="1:21" ht="21.95" customHeight="1" thickBot="1" x14ac:dyDescent="0.25">
      <c r="A9" s="2"/>
      <c r="B9" s="325" t="s">
        <v>69</v>
      </c>
      <c r="C9" s="326"/>
      <c r="D9" s="84"/>
      <c r="E9" s="83"/>
      <c r="F9" s="7"/>
      <c r="G9" s="253"/>
      <c r="H9" s="9"/>
      <c r="I9" s="77"/>
      <c r="J9" s="78"/>
      <c r="K9" s="78"/>
      <c r="L9" s="78"/>
      <c r="M9" s="78"/>
      <c r="N9" s="78"/>
      <c r="O9" s="78"/>
      <c r="P9" s="78"/>
      <c r="Q9" s="79"/>
      <c r="R9" s="80"/>
      <c r="S9" s="80"/>
      <c r="T9" s="80"/>
      <c r="U9" s="80"/>
    </row>
    <row r="10" spans="1:21" ht="23.1" customHeight="1" thickBot="1" x14ac:dyDescent="0.25">
      <c r="A10" s="85"/>
      <c r="B10" s="86"/>
      <c r="C10" s="87"/>
      <c r="D10" s="88"/>
      <c r="E10" s="89"/>
      <c r="F10" s="90"/>
      <c r="G10" s="196"/>
      <c r="H10" s="9"/>
      <c r="I10" s="77"/>
      <c r="J10" s="78"/>
      <c r="K10" s="78"/>
      <c r="L10" s="78"/>
      <c r="M10" s="78"/>
      <c r="N10" s="78"/>
      <c r="O10" s="78"/>
      <c r="P10" s="78"/>
      <c r="Q10" s="79"/>
      <c r="R10" s="80"/>
      <c r="S10" s="80"/>
      <c r="T10" s="80"/>
      <c r="U10" s="80"/>
    </row>
    <row r="11" spans="1:21" ht="36.950000000000003" customHeight="1" thickBot="1" x14ac:dyDescent="0.25">
      <c r="A11" s="41"/>
      <c r="B11" s="75" t="b">
        <v>0</v>
      </c>
      <c r="C11" s="289" t="s">
        <v>72</v>
      </c>
      <c r="D11" s="317" t="s">
        <v>48</v>
      </c>
      <c r="E11" s="327"/>
      <c r="F11" s="72"/>
      <c r="G11" s="196"/>
      <c r="H11" s="9"/>
      <c r="I11" s="77"/>
      <c r="J11" s="78"/>
      <c r="K11" s="78"/>
      <c r="L11" s="78"/>
      <c r="M11" s="78"/>
      <c r="N11" s="78"/>
      <c r="O11" s="78"/>
      <c r="P11" s="78"/>
      <c r="Q11" s="79"/>
      <c r="R11" s="80"/>
      <c r="S11" s="80"/>
      <c r="T11" s="80"/>
      <c r="U11" s="80"/>
    </row>
    <row r="12" spans="1:21" ht="36.950000000000003" customHeight="1" thickBot="1" x14ac:dyDescent="0.25">
      <c r="A12" s="41"/>
      <c r="B12" s="75" t="b">
        <v>0</v>
      </c>
      <c r="C12" s="289" t="s">
        <v>49</v>
      </c>
      <c r="D12" s="321" t="s">
        <v>50</v>
      </c>
      <c r="E12" s="322"/>
      <c r="F12" s="72"/>
      <c r="G12" s="197"/>
      <c r="H12" s="9"/>
      <c r="I12" s="77"/>
      <c r="J12" s="78"/>
      <c r="K12" s="78"/>
      <c r="L12" s="78"/>
      <c r="M12" s="78"/>
      <c r="N12" s="78"/>
      <c r="O12" s="78"/>
      <c r="P12" s="78"/>
      <c r="Q12" s="79"/>
      <c r="R12" s="80"/>
      <c r="S12" s="80"/>
      <c r="T12" s="80"/>
      <c r="U12" s="80"/>
    </row>
    <row r="13" spans="1:21" ht="36.950000000000003" customHeight="1" thickBot="1" x14ac:dyDescent="0.25">
      <c r="A13" s="41"/>
      <c r="B13" s="75" t="b">
        <v>0</v>
      </c>
      <c r="C13" s="290" t="s">
        <v>74</v>
      </c>
      <c r="D13" s="315" t="s">
        <v>52</v>
      </c>
      <c r="E13" s="316"/>
      <c r="F13" s="72"/>
      <c r="G13" s="197"/>
      <c r="H13" s="9"/>
      <c r="I13" s="77"/>
      <c r="J13" s="78"/>
      <c r="K13" s="78"/>
      <c r="L13" s="78"/>
      <c r="M13" s="78"/>
      <c r="N13" s="78"/>
      <c r="O13" s="78"/>
      <c r="P13" s="78"/>
      <c r="Q13" s="79"/>
      <c r="R13" s="80"/>
      <c r="S13" s="80"/>
      <c r="T13" s="80"/>
      <c r="U13" s="80"/>
    </row>
    <row r="14" spans="1:21" ht="36.950000000000003" customHeight="1" thickBot="1" x14ac:dyDescent="0.25">
      <c r="A14" s="61"/>
      <c r="B14" s="291" t="b">
        <v>0</v>
      </c>
      <c r="C14" s="290" t="s">
        <v>73</v>
      </c>
      <c r="D14" s="233" t="s">
        <v>53</v>
      </c>
      <c r="E14" s="91"/>
      <c r="F14" s="72"/>
      <c r="G14" s="198"/>
      <c r="H14" s="9"/>
      <c r="I14" s="77"/>
      <c r="J14" s="78"/>
      <c r="K14" s="78"/>
      <c r="L14" s="78"/>
      <c r="M14" s="78"/>
      <c r="N14" s="78"/>
      <c r="O14" s="78"/>
      <c r="P14" s="78"/>
      <c r="Q14" s="79"/>
      <c r="R14" s="80"/>
      <c r="S14" s="80"/>
      <c r="T14" s="80"/>
      <c r="U14" s="80"/>
    </row>
    <row r="15" spans="1:21" ht="36.950000000000003" customHeight="1" thickBot="1" x14ac:dyDescent="0.25">
      <c r="A15" s="61"/>
      <c r="B15" s="75" t="b">
        <v>0</v>
      </c>
      <c r="C15" s="288" t="s">
        <v>51</v>
      </c>
      <c r="D15" s="233" t="s">
        <v>54</v>
      </c>
      <c r="E15" s="91"/>
      <c r="F15" s="72"/>
      <c r="G15" s="197"/>
      <c r="H15" s="9"/>
      <c r="I15" s="77"/>
      <c r="J15" s="78"/>
      <c r="K15" s="78"/>
      <c r="L15" s="78"/>
      <c r="M15" s="78"/>
      <c r="N15" s="78"/>
      <c r="O15" s="78"/>
      <c r="P15" s="78"/>
      <c r="Q15" s="79"/>
      <c r="R15" s="80"/>
      <c r="S15" s="80"/>
      <c r="T15" s="80"/>
      <c r="U15" s="80"/>
    </row>
    <row r="16" spans="1:21" ht="36.950000000000003" customHeight="1" thickBot="1" x14ac:dyDescent="0.25">
      <c r="A16" s="61"/>
      <c r="B16" s="75" t="b">
        <v>0</v>
      </c>
      <c r="C16" s="290" t="s">
        <v>15</v>
      </c>
      <c r="D16" s="317" t="s">
        <v>40</v>
      </c>
      <c r="E16" s="318"/>
      <c r="F16" s="72"/>
      <c r="G16" s="197"/>
      <c r="H16" s="9"/>
      <c r="I16" s="77"/>
      <c r="J16" s="78"/>
      <c r="K16" s="78"/>
      <c r="L16" s="78"/>
      <c r="M16" s="78"/>
      <c r="N16" s="78"/>
      <c r="O16" s="78"/>
      <c r="P16" s="78"/>
      <c r="Q16" s="79"/>
      <c r="R16" s="80"/>
      <c r="S16" s="80"/>
      <c r="T16" s="80"/>
      <c r="U16" s="80"/>
    </row>
    <row r="17" spans="1:21" ht="22.5" customHeight="1" thickBot="1" x14ac:dyDescent="0.25">
      <c r="A17" s="61"/>
      <c r="B17" s="61"/>
      <c r="C17" s="92"/>
      <c r="D17" s="43"/>
      <c r="E17" s="93"/>
      <c r="F17" s="72"/>
      <c r="G17" s="196"/>
      <c r="H17" s="9"/>
      <c r="I17" s="77"/>
      <c r="J17" s="78"/>
      <c r="K17" s="78"/>
      <c r="L17" s="78"/>
      <c r="M17" s="78"/>
      <c r="N17" s="78"/>
      <c r="O17" s="78"/>
      <c r="P17" s="78"/>
      <c r="Q17" s="79"/>
      <c r="R17" s="80"/>
      <c r="S17" s="80"/>
      <c r="T17" s="80"/>
      <c r="U17" s="80"/>
    </row>
    <row r="18" spans="1:21" ht="22.5" customHeight="1" thickBot="1" x14ac:dyDescent="0.35">
      <c r="A18" s="94"/>
      <c r="B18" s="94"/>
      <c r="C18" s="95"/>
      <c r="D18" s="319" t="s">
        <v>13</v>
      </c>
      <c r="E18" s="320"/>
      <c r="F18" s="72"/>
      <c r="G18" s="196"/>
      <c r="H18" s="9"/>
      <c r="I18" s="77"/>
      <c r="J18" s="78"/>
      <c r="K18" s="78"/>
      <c r="L18" s="78"/>
      <c r="M18" s="78"/>
      <c r="N18" s="78"/>
      <c r="O18" s="78"/>
      <c r="P18" s="78"/>
      <c r="Q18" s="79"/>
      <c r="R18" s="80"/>
      <c r="S18" s="80"/>
      <c r="T18" s="80"/>
      <c r="U18" s="80"/>
    </row>
    <row r="19" spans="1:21" ht="22.5" customHeight="1" thickBot="1" x14ac:dyDescent="0.25">
      <c r="A19" s="220"/>
      <c r="B19" s="220"/>
      <c r="C19" s="221"/>
      <c r="D19" s="73"/>
      <c r="E19" s="222" t="s">
        <v>25</v>
      </c>
      <c r="F19" s="72"/>
      <c r="G19" s="196"/>
      <c r="H19" s="9"/>
      <c r="I19" s="77"/>
      <c r="J19" s="78"/>
      <c r="K19" s="78"/>
      <c r="L19" s="78"/>
      <c r="M19" s="78"/>
      <c r="N19" s="78"/>
      <c r="O19" s="78"/>
      <c r="P19" s="78"/>
      <c r="Q19" s="79"/>
      <c r="R19" s="80"/>
      <c r="S19" s="80"/>
      <c r="T19" s="80"/>
      <c r="U19" s="80"/>
    </row>
    <row r="20" spans="1:21" ht="33" customHeight="1" thickBot="1" x14ac:dyDescent="0.25">
      <c r="A20" s="312" t="s">
        <v>77</v>
      </c>
      <c r="B20" s="313"/>
      <c r="C20" s="313"/>
      <c r="D20" s="313"/>
      <c r="E20" s="313"/>
      <c r="F20" s="314"/>
      <c r="G20" s="78"/>
      <c r="H20" s="200"/>
      <c r="I20" s="78"/>
      <c r="J20" s="78"/>
      <c r="K20" s="78"/>
      <c r="L20" s="78"/>
      <c r="M20" s="78"/>
      <c r="N20" s="78"/>
      <c r="O20" s="78"/>
      <c r="P20" s="78"/>
      <c r="Q20" s="79"/>
      <c r="R20" s="80"/>
      <c r="S20" s="80"/>
      <c r="T20" s="80"/>
      <c r="U20" s="80"/>
    </row>
    <row r="24" spans="1:21" ht="15" customHeight="1" x14ac:dyDescent="0.2">
      <c r="D24" s="256"/>
    </row>
  </sheetData>
  <mergeCells count="10">
    <mergeCell ref="A20:F20"/>
    <mergeCell ref="B6:E6"/>
    <mergeCell ref="D13:E13"/>
    <mergeCell ref="D16:E16"/>
    <mergeCell ref="D18:E18"/>
    <mergeCell ref="D12:E12"/>
    <mergeCell ref="B7:D7"/>
    <mergeCell ref="B8:C8"/>
    <mergeCell ref="B9:C9"/>
    <mergeCell ref="D11:E11"/>
  </mergeCells>
  <hyperlinks>
    <hyperlink ref="D18" location="3. 項目支出預算表!A1" display="下一步 &gt;" xr:uid="{00000000-0004-0000-0100-000000000000}"/>
    <hyperlink ref="D18:E18" location="'3. 制定預算'!A1" display="下一步 &gt;" xr:uid="{00000000-0004-0000-0100-000001000000}"/>
    <hyperlink ref="B9" r:id="rId1" display="申請指引（內地計劃）附件三、四" xr:uid="{00000000-0004-0000-0100-000002000000}"/>
    <hyperlink ref="B9:C9" r:id="rId2" display="「電商易」申請指引" xr:uid="{00000000-0004-0000-0100-000003000000}"/>
    <hyperlink ref="B8:C8" r:id="rId3" display="電商易-申請資助範圍(摘要)" xr:uid="{00000000-0004-0000-0100-000004000000}"/>
  </hyperlinks>
  <pageMargins left="0.7" right="0.7" top="0.75" bottom="0.75" header="0" footer="0"/>
  <pageSetup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10</xdr:row>
                    <xdr:rowOff>28575</xdr:rowOff>
                  </from>
                  <to>
                    <xdr:col>2</xdr:col>
                    <xdr:colOff>1257300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8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28575</xdr:rowOff>
                  </from>
                  <to>
                    <xdr:col>2</xdr:col>
                    <xdr:colOff>1257300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28575</xdr:rowOff>
                  </from>
                  <to>
                    <xdr:col>2</xdr:col>
                    <xdr:colOff>1257300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10</xdr:row>
                    <xdr:rowOff>371475</xdr:rowOff>
                  </from>
                  <to>
                    <xdr:col>2</xdr:col>
                    <xdr:colOff>2867025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28575</xdr:rowOff>
                  </from>
                  <to>
                    <xdr:col>2</xdr:col>
                    <xdr:colOff>1257300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0</xdr:col>
                    <xdr:colOff>209550</xdr:colOff>
                    <xdr:row>13</xdr:row>
                    <xdr:rowOff>28575</xdr:rowOff>
                  </from>
                  <to>
                    <xdr:col>2</xdr:col>
                    <xdr:colOff>1238250</xdr:colOff>
                    <xdr:row>13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7"/>
  <sheetViews>
    <sheetView tabSelected="1"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" style="10" customWidth="1"/>
    <col min="3" max="3" width="47" style="10" customWidth="1"/>
    <col min="4" max="4" width="22.5" style="10" customWidth="1"/>
    <col min="5" max="5" width="14.375" style="10" customWidth="1"/>
    <col min="6" max="6" width="14.5" style="10" customWidth="1"/>
    <col min="7" max="7" width="13.5" style="10" customWidth="1"/>
    <col min="8" max="8" width="19.625" style="10" customWidth="1"/>
    <col min="9" max="9" width="14.125" style="10" customWidth="1"/>
    <col min="10" max="10" width="23.375" style="10" customWidth="1"/>
    <col min="11" max="11" width="22.375" style="10" customWidth="1"/>
    <col min="12" max="12" width="3.125" style="73" customWidth="1"/>
    <col min="13" max="13" width="1.875" style="189" bestFit="1" customWidth="1"/>
    <col min="14" max="14" width="5.875" style="73" customWidth="1"/>
    <col min="15" max="17" width="7.625" style="73" customWidth="1"/>
    <col min="18" max="19" width="7.625" style="10" customWidth="1"/>
    <col min="20" max="24" width="7.625" style="73" customWidth="1"/>
    <col min="25" max="16384" width="12.625" style="10"/>
  </cols>
  <sheetData>
    <row r="1" spans="1:24" ht="23.1" customHeight="1" thickTop="1" thickBot="1" x14ac:dyDescent="0.4">
      <c r="A1" s="96"/>
      <c r="B1" s="97"/>
      <c r="C1" s="97"/>
      <c r="D1" s="97"/>
      <c r="E1" s="97"/>
      <c r="F1" s="98"/>
      <c r="G1" s="99"/>
      <c r="H1" s="100"/>
      <c r="I1" s="97"/>
      <c r="J1" s="97"/>
      <c r="K1" s="97"/>
      <c r="L1" s="101"/>
      <c r="M1" s="246"/>
      <c r="N1" s="250"/>
      <c r="O1" s="102"/>
      <c r="P1" s="102"/>
      <c r="Q1" s="207"/>
      <c r="R1" s="208"/>
      <c r="S1" s="208"/>
      <c r="T1" s="201"/>
    </row>
    <row r="2" spans="1:24" ht="33" customHeight="1" thickTop="1" thickBot="1" x14ac:dyDescent="0.4">
      <c r="A2" s="96"/>
      <c r="B2" s="97"/>
      <c r="C2" s="97"/>
      <c r="D2" s="97"/>
      <c r="E2" s="97"/>
      <c r="F2" s="98"/>
      <c r="G2" s="99"/>
      <c r="H2" s="100"/>
      <c r="I2" s="97"/>
      <c r="J2" s="97"/>
      <c r="K2" s="97"/>
      <c r="L2" s="101"/>
      <c r="M2" s="246"/>
      <c r="N2" s="250"/>
      <c r="O2" s="223"/>
      <c r="P2" s="228"/>
      <c r="Q2" s="228"/>
      <c r="R2" s="228"/>
      <c r="S2" s="228"/>
      <c r="T2" s="205"/>
    </row>
    <row r="3" spans="1:24" ht="15" customHeight="1" thickTop="1" thickBot="1" x14ac:dyDescent="0.4">
      <c r="A3" s="96"/>
      <c r="B3" s="97"/>
      <c r="C3" s="97"/>
      <c r="D3" s="97"/>
      <c r="E3" s="97"/>
      <c r="F3" s="98"/>
      <c r="G3" s="99"/>
      <c r="H3" s="100"/>
      <c r="I3" s="97"/>
      <c r="J3" s="97"/>
      <c r="K3" s="97"/>
      <c r="L3" s="101"/>
      <c r="M3" s="246"/>
      <c r="N3" s="250"/>
      <c r="O3" s="228"/>
      <c r="P3" s="228"/>
      <c r="Q3" s="228"/>
      <c r="R3" s="228"/>
      <c r="S3" s="228"/>
      <c r="T3" s="205"/>
    </row>
    <row r="4" spans="1:24" ht="33" customHeight="1" thickTop="1" thickBot="1" x14ac:dyDescent="0.25">
      <c r="A4" s="104"/>
      <c r="B4" s="105" t="s">
        <v>25</v>
      </c>
      <c r="C4" s="106"/>
      <c r="D4" s="106"/>
      <c r="E4" s="106"/>
      <c r="F4" s="107"/>
      <c r="G4" s="108"/>
      <c r="H4" s="109"/>
      <c r="I4" s="106"/>
      <c r="J4" s="106"/>
      <c r="K4" s="106"/>
      <c r="L4" s="104"/>
      <c r="M4" s="247"/>
      <c r="N4" s="251"/>
      <c r="O4" s="9"/>
      <c r="P4" s="9"/>
      <c r="Q4" s="9"/>
      <c r="R4" s="9"/>
      <c r="S4" s="9"/>
      <c r="T4" s="159"/>
      <c r="U4" s="202"/>
      <c r="V4" s="202"/>
      <c r="W4" s="202"/>
      <c r="X4" s="202"/>
    </row>
    <row r="5" spans="1:24" ht="18" thickTop="1" thickBot="1" x14ac:dyDescent="0.25">
      <c r="A5" s="101"/>
      <c r="B5" s="110"/>
      <c r="C5" s="97"/>
      <c r="D5" s="97"/>
      <c r="E5" s="97"/>
      <c r="F5" s="98"/>
      <c r="G5" s="99"/>
      <c r="H5" s="111"/>
      <c r="I5" s="97"/>
      <c r="J5" s="97"/>
      <c r="K5" s="97"/>
      <c r="L5" s="101"/>
      <c r="M5" s="246"/>
      <c r="N5" s="251"/>
      <c r="O5" s="228"/>
      <c r="P5" s="228"/>
      <c r="Q5" s="228"/>
      <c r="R5" s="228"/>
      <c r="S5" s="228"/>
      <c r="T5" s="205"/>
    </row>
    <row r="6" spans="1:24" ht="30.75" customHeight="1" thickTop="1" thickBot="1" x14ac:dyDescent="0.4">
      <c r="A6" s="96"/>
      <c r="B6" s="362" t="s">
        <v>41</v>
      </c>
      <c r="C6" s="363"/>
      <c r="D6" s="363"/>
      <c r="E6" s="363"/>
      <c r="F6" s="363"/>
      <c r="G6" s="363"/>
      <c r="H6" s="364"/>
      <c r="I6" s="114"/>
      <c r="J6" s="114"/>
      <c r="K6" s="114"/>
      <c r="L6" s="104"/>
      <c r="M6" s="247"/>
      <c r="N6" s="250"/>
      <c r="O6" s="9"/>
      <c r="P6" s="9"/>
      <c r="Q6" s="9"/>
      <c r="R6" s="9"/>
      <c r="S6" s="9"/>
      <c r="T6" s="159"/>
      <c r="U6" s="202"/>
      <c r="V6" s="202"/>
      <c r="W6" s="202"/>
      <c r="X6" s="202"/>
    </row>
    <row r="7" spans="1:24" ht="24" customHeight="1" thickTop="1" thickBot="1" x14ac:dyDescent="0.4">
      <c r="A7" s="96"/>
      <c r="B7" s="365" t="s">
        <v>43</v>
      </c>
      <c r="C7" s="366"/>
      <c r="D7" s="366"/>
      <c r="E7" s="255"/>
      <c r="F7" s="362" t="s">
        <v>42</v>
      </c>
      <c r="G7" s="363"/>
      <c r="H7" s="363"/>
      <c r="I7" s="363"/>
      <c r="J7" s="364"/>
      <c r="K7" s="114"/>
      <c r="L7" s="104"/>
      <c r="M7" s="247"/>
      <c r="N7" s="250"/>
      <c r="O7" s="9"/>
      <c r="P7" s="9"/>
      <c r="Q7" s="9"/>
      <c r="R7" s="9"/>
      <c r="S7" s="9"/>
      <c r="T7" s="159"/>
      <c r="U7" s="202"/>
      <c r="V7" s="202"/>
      <c r="W7" s="202"/>
      <c r="X7" s="202"/>
    </row>
    <row r="8" spans="1:24" ht="23.1" customHeight="1" thickTop="1" thickBot="1" x14ac:dyDescent="0.4">
      <c r="A8" s="96"/>
      <c r="B8" s="115" t="s">
        <v>37</v>
      </c>
      <c r="C8" s="116"/>
      <c r="D8" s="116"/>
      <c r="E8" s="116"/>
      <c r="F8" s="116"/>
      <c r="G8" s="113"/>
      <c r="H8" s="114"/>
      <c r="I8" s="114"/>
      <c r="J8" s="114"/>
      <c r="K8" s="114"/>
      <c r="L8" s="104"/>
      <c r="M8" s="247"/>
      <c r="N8" s="250"/>
      <c r="O8" s="9"/>
      <c r="P8" s="9"/>
      <c r="Q8" s="9"/>
      <c r="R8" s="9"/>
      <c r="S8" s="9"/>
      <c r="T8" s="159"/>
      <c r="U8" s="202"/>
      <c r="V8" s="202"/>
      <c r="W8" s="202"/>
      <c r="X8" s="202"/>
    </row>
    <row r="9" spans="1:24" ht="23.1" customHeight="1" thickTop="1" thickBot="1" x14ac:dyDescent="0.4">
      <c r="A9" s="96"/>
      <c r="B9" s="325" t="s">
        <v>68</v>
      </c>
      <c r="C9" s="326"/>
      <c r="D9" s="117"/>
      <c r="E9" s="112"/>
      <c r="F9" s="112"/>
      <c r="G9" s="113"/>
      <c r="H9" s="114"/>
      <c r="I9" s="114"/>
      <c r="J9" s="114"/>
      <c r="K9" s="114"/>
      <c r="L9" s="104"/>
      <c r="M9" s="247"/>
      <c r="N9" s="250"/>
      <c r="O9" s="9"/>
      <c r="P9" s="9"/>
      <c r="Q9" s="9"/>
      <c r="R9" s="9"/>
      <c r="S9" s="9"/>
      <c r="T9" s="159"/>
      <c r="U9" s="202"/>
      <c r="V9" s="202"/>
      <c r="W9" s="202"/>
      <c r="X9" s="202"/>
    </row>
    <row r="10" spans="1:24" ht="18.95" customHeight="1" thickTop="1" thickBot="1" x14ac:dyDescent="0.4">
      <c r="A10" s="96"/>
      <c r="B10" s="367"/>
      <c r="C10" s="368"/>
      <c r="D10" s="118"/>
      <c r="E10" s="112"/>
      <c r="F10" s="112"/>
      <c r="G10" s="113"/>
      <c r="H10" s="114"/>
      <c r="I10" s="114"/>
      <c r="J10" s="114"/>
      <c r="K10" s="114"/>
      <c r="L10" s="104"/>
      <c r="M10" s="247"/>
      <c r="N10" s="250"/>
      <c r="O10" s="9"/>
      <c r="P10" s="9"/>
      <c r="Q10" s="9"/>
      <c r="R10" s="9"/>
      <c r="S10" s="9"/>
      <c r="T10" s="159"/>
      <c r="U10" s="202"/>
      <c r="V10" s="202"/>
      <c r="W10" s="202"/>
      <c r="X10" s="202"/>
    </row>
    <row r="11" spans="1:24" ht="21" customHeight="1" thickTop="1" thickBot="1" x14ac:dyDescent="0.25">
      <c r="A11" s="119"/>
      <c r="B11" s="120"/>
      <c r="C11" s="121"/>
      <c r="D11" s="121"/>
      <c r="E11" s="122"/>
      <c r="F11" s="123"/>
      <c r="G11" s="124"/>
      <c r="H11" s="120"/>
      <c r="I11" s="125"/>
      <c r="J11" s="126"/>
      <c r="K11" s="127"/>
      <c r="L11" s="128"/>
      <c r="M11" s="248"/>
      <c r="N11" s="347"/>
      <c r="O11" s="9"/>
      <c r="P11" s="9"/>
      <c r="Q11" s="9"/>
      <c r="R11" s="9"/>
      <c r="S11" s="9"/>
      <c r="T11" s="159"/>
      <c r="U11" s="202"/>
      <c r="V11" s="202"/>
      <c r="W11" s="202"/>
      <c r="X11" s="202"/>
    </row>
    <row r="12" spans="1:24" ht="27" customHeight="1" thickTop="1" thickBot="1" x14ac:dyDescent="0.25">
      <c r="A12" s="130" t="s">
        <v>16</v>
      </c>
      <c r="B12" s="348" t="s">
        <v>16</v>
      </c>
      <c r="C12" s="349"/>
      <c r="D12" s="131" t="s">
        <v>27</v>
      </c>
      <c r="E12" s="132" t="s">
        <v>17</v>
      </c>
      <c r="F12" s="132" t="s">
        <v>29</v>
      </c>
      <c r="G12" s="132" t="s">
        <v>18</v>
      </c>
      <c r="H12" s="133" t="s">
        <v>32</v>
      </c>
      <c r="I12" s="134" t="s">
        <v>30</v>
      </c>
      <c r="J12" s="134" t="s">
        <v>31</v>
      </c>
      <c r="K12" s="134" t="s">
        <v>26</v>
      </c>
      <c r="L12" s="135"/>
      <c r="M12" s="249"/>
      <c r="N12" s="345"/>
      <c r="O12" s="229"/>
      <c r="P12" s="229"/>
      <c r="Q12" s="229"/>
      <c r="R12" s="229"/>
      <c r="S12" s="229"/>
      <c r="T12" s="206"/>
      <c r="U12" s="203"/>
      <c r="V12" s="203"/>
      <c r="W12" s="203"/>
      <c r="X12" s="203"/>
    </row>
    <row r="13" spans="1:24" ht="26.25" customHeight="1" thickTop="1" thickBot="1" x14ac:dyDescent="0.25">
      <c r="A13" s="138"/>
      <c r="B13" s="139" t="str">
        <f>'2. 選擇開支類別'!C11</f>
        <v>建立網上銷售平台</v>
      </c>
      <c r="C13" s="140"/>
      <c r="D13" s="141"/>
      <c r="E13" s="142"/>
      <c r="F13" s="143"/>
      <c r="G13" s="143"/>
      <c r="H13" s="144"/>
      <c r="I13" s="144"/>
      <c r="J13" s="145"/>
      <c r="K13" s="144"/>
      <c r="L13" s="135"/>
      <c r="M13" s="249"/>
      <c r="N13" s="346"/>
      <c r="O13" s="229"/>
      <c r="P13" s="229"/>
      <c r="Q13" s="229"/>
      <c r="R13" s="229"/>
      <c r="S13" s="229"/>
      <c r="T13" s="206"/>
      <c r="U13" s="203"/>
      <c r="V13" s="203"/>
      <c r="W13" s="203"/>
      <c r="X13" s="203"/>
    </row>
    <row r="14" spans="1:24" ht="26.1" customHeight="1" thickTop="1" thickBot="1" x14ac:dyDescent="0.25">
      <c r="A14" s="138"/>
      <c r="B14" s="146">
        <f>IF('2. 選擇開支類別'!B11=TRUE,1,0)</f>
        <v>0</v>
      </c>
      <c r="C14" s="147" t="s">
        <v>70</v>
      </c>
      <c r="D14" s="203"/>
      <c r="E14" s="261"/>
      <c r="F14" s="330">
        <f>SUM(E14:E16)</f>
        <v>0</v>
      </c>
      <c r="G14" s="330" t="s">
        <v>44</v>
      </c>
      <c r="H14" s="339" t="s">
        <v>44</v>
      </c>
      <c r="I14" s="336" t="s">
        <v>44</v>
      </c>
      <c r="J14" s="342" t="s">
        <v>55</v>
      </c>
      <c r="K14" s="342"/>
      <c r="L14" s="135"/>
      <c r="M14" s="328" t="str">
        <f>IF(AND('2. 選擇開支類別'!B11=TRUE,ISBLANK(E14),ISBLANK(E15),ISBLANK(E16)),1,"")</f>
        <v/>
      </c>
      <c r="N14" s="148"/>
      <c r="O14" s="229"/>
      <c r="P14" s="229"/>
      <c r="Q14" s="229"/>
      <c r="R14" s="229"/>
      <c r="S14" s="229"/>
      <c r="T14" s="206"/>
      <c r="U14" s="203"/>
      <c r="V14" s="203"/>
      <c r="W14" s="203"/>
      <c r="X14" s="203"/>
    </row>
    <row r="15" spans="1:24" ht="26.1" customHeight="1" thickBot="1" x14ac:dyDescent="0.25">
      <c r="A15" s="138"/>
      <c r="B15" s="264">
        <f>B14</f>
        <v>0</v>
      </c>
      <c r="C15" s="149" t="s">
        <v>71</v>
      </c>
      <c r="D15" s="203"/>
      <c r="E15" s="261"/>
      <c r="F15" s="343"/>
      <c r="G15" s="343"/>
      <c r="H15" s="343"/>
      <c r="I15" s="343"/>
      <c r="J15" s="343"/>
      <c r="K15" s="343"/>
      <c r="L15" s="135"/>
      <c r="M15" s="350"/>
      <c r="N15" s="148"/>
      <c r="O15" s="229"/>
      <c r="P15" s="229"/>
      <c r="Q15" s="229"/>
      <c r="R15" s="229"/>
      <c r="S15" s="229"/>
      <c r="T15" s="206"/>
      <c r="U15" s="203"/>
      <c r="V15" s="203"/>
      <c r="W15" s="203"/>
      <c r="X15" s="203"/>
    </row>
    <row r="16" spans="1:24" ht="26.1" customHeight="1" thickBot="1" x14ac:dyDescent="0.25">
      <c r="A16" s="138"/>
      <c r="B16" s="146">
        <f>B14</f>
        <v>0</v>
      </c>
      <c r="C16" s="147" t="s">
        <v>75</v>
      </c>
      <c r="D16" s="265"/>
      <c r="E16" s="266"/>
      <c r="F16" s="331"/>
      <c r="G16" s="331"/>
      <c r="H16" s="331"/>
      <c r="I16" s="331"/>
      <c r="J16" s="331"/>
      <c r="K16" s="331"/>
      <c r="L16" s="135"/>
      <c r="M16" s="351"/>
      <c r="N16" s="148"/>
      <c r="O16" s="229"/>
      <c r="P16" s="229"/>
      <c r="Q16" s="229"/>
      <c r="R16" s="229"/>
      <c r="S16" s="229"/>
      <c r="T16" s="206"/>
      <c r="U16" s="203"/>
      <c r="V16" s="203"/>
      <c r="W16" s="203"/>
      <c r="X16" s="203"/>
    </row>
    <row r="17" spans="1:24" ht="26.25" customHeight="1" thickTop="1" thickBot="1" x14ac:dyDescent="0.25">
      <c r="A17" s="152"/>
      <c r="B17" s="139" t="str">
        <f>'2. 選擇開支類別'!C12</f>
        <v>廣告 (有關於申請企業電商業務宣傳)</v>
      </c>
      <c r="C17" s="140"/>
      <c r="D17" s="153"/>
      <c r="E17" s="154"/>
      <c r="F17" s="154"/>
      <c r="G17" s="155"/>
      <c r="H17" s="156"/>
      <c r="I17" s="156"/>
      <c r="J17" s="157"/>
      <c r="K17" s="153"/>
      <c r="L17" s="135"/>
      <c r="M17" s="136"/>
      <c r="N17" s="148"/>
      <c r="O17" s="229"/>
      <c r="P17" s="229"/>
      <c r="Q17" s="229"/>
      <c r="R17" s="229"/>
      <c r="S17" s="229"/>
      <c r="T17" s="206"/>
      <c r="U17" s="203"/>
      <c r="V17" s="203"/>
      <c r="W17" s="203"/>
      <c r="X17" s="203"/>
    </row>
    <row r="18" spans="1:24" ht="26.1" customHeight="1" thickTop="1" thickBot="1" x14ac:dyDescent="0.25">
      <c r="A18" s="138"/>
      <c r="B18" s="151">
        <f>IF('2. 選擇開支類別'!B12=TRUE,1,0)</f>
        <v>0</v>
      </c>
      <c r="C18" s="147" t="s">
        <v>56</v>
      </c>
      <c r="D18" s="203"/>
      <c r="E18" s="261"/>
      <c r="F18" s="330">
        <f>SUM(E18:E22)</f>
        <v>0</v>
      </c>
      <c r="G18" s="330" t="s">
        <v>44</v>
      </c>
      <c r="H18" s="339" t="s">
        <v>44</v>
      </c>
      <c r="I18" s="336" t="s">
        <v>44</v>
      </c>
      <c r="J18" s="342" t="s">
        <v>60</v>
      </c>
      <c r="K18" s="342"/>
      <c r="L18" s="135"/>
      <c r="M18" s="328" t="str">
        <f>IF(AND('2. 選擇開支類別'!B12=TRUE,ISBLANK(E18),ISBLANK(#REF!),ISBLANK(E19),ISBLANK(E22)),1,"")</f>
        <v/>
      </c>
      <c r="N18" s="158"/>
      <c r="O18" s="229"/>
      <c r="P18" s="229"/>
      <c r="Q18" s="229"/>
      <c r="R18" s="229"/>
      <c r="S18" s="229"/>
      <c r="T18" s="206"/>
      <c r="U18" s="203"/>
      <c r="V18" s="203"/>
      <c r="W18" s="203"/>
      <c r="X18" s="203"/>
    </row>
    <row r="19" spans="1:24" ht="38.1" customHeight="1" thickBot="1" x14ac:dyDescent="0.25">
      <c r="A19" s="138"/>
      <c r="B19" s="150">
        <f>B18</f>
        <v>0</v>
      </c>
      <c r="C19" s="149" t="s">
        <v>57</v>
      </c>
      <c r="D19" s="203"/>
      <c r="E19" s="261"/>
      <c r="F19" s="343"/>
      <c r="G19" s="330"/>
      <c r="H19" s="339"/>
      <c r="I19" s="336"/>
      <c r="J19" s="342"/>
      <c r="K19" s="343"/>
      <c r="L19" s="135"/>
      <c r="M19" s="341"/>
      <c r="N19" s="148"/>
      <c r="O19" s="229"/>
      <c r="P19" s="9"/>
      <c r="Q19" s="229"/>
      <c r="R19" s="229"/>
      <c r="S19" s="229"/>
      <c r="T19" s="206"/>
      <c r="U19" s="203"/>
      <c r="V19" s="203"/>
      <c r="W19" s="203"/>
      <c r="X19" s="203"/>
    </row>
    <row r="20" spans="1:24" ht="38.1" customHeight="1" thickBot="1" x14ac:dyDescent="0.25">
      <c r="A20" s="135"/>
      <c r="B20" s="150">
        <f>B18</f>
        <v>0</v>
      </c>
      <c r="C20" s="149" t="s">
        <v>58</v>
      </c>
      <c r="D20" s="203"/>
      <c r="E20" s="261"/>
      <c r="F20" s="343"/>
      <c r="G20" s="330"/>
      <c r="H20" s="339"/>
      <c r="I20" s="336"/>
      <c r="J20" s="342"/>
      <c r="K20" s="343"/>
      <c r="L20" s="135"/>
      <c r="M20" s="341"/>
      <c r="N20" s="148"/>
      <c r="O20" s="229"/>
      <c r="P20" s="9"/>
      <c r="Q20" s="229"/>
      <c r="R20" s="229"/>
      <c r="S20" s="229"/>
      <c r="T20" s="206"/>
      <c r="U20" s="203"/>
      <c r="V20" s="203"/>
      <c r="W20" s="203"/>
      <c r="X20" s="203"/>
    </row>
    <row r="21" spans="1:24" ht="38.1" customHeight="1" thickBot="1" x14ac:dyDescent="0.25">
      <c r="A21" s="135"/>
      <c r="B21" s="150">
        <f>B18</f>
        <v>0</v>
      </c>
      <c r="C21" s="147" t="s">
        <v>76</v>
      </c>
      <c r="D21" s="203"/>
      <c r="E21" s="261"/>
      <c r="F21" s="343"/>
      <c r="G21" s="330"/>
      <c r="H21" s="339"/>
      <c r="I21" s="336"/>
      <c r="J21" s="342"/>
      <c r="K21" s="343"/>
      <c r="L21" s="135"/>
      <c r="M21" s="341"/>
      <c r="N21" s="148"/>
      <c r="O21" s="229"/>
      <c r="P21" s="9"/>
      <c r="Q21" s="229"/>
      <c r="R21" s="229"/>
      <c r="S21" s="229"/>
      <c r="T21" s="206"/>
      <c r="U21" s="203"/>
      <c r="V21" s="203"/>
      <c r="W21" s="203"/>
      <c r="X21" s="203"/>
    </row>
    <row r="22" spans="1:24" ht="26.1" customHeight="1" thickBot="1" x14ac:dyDescent="0.25">
      <c r="A22" s="138"/>
      <c r="B22" s="146">
        <f>B18</f>
        <v>0</v>
      </c>
      <c r="C22" s="147" t="s">
        <v>59</v>
      </c>
      <c r="D22" s="265"/>
      <c r="E22" s="266"/>
      <c r="F22" s="331"/>
      <c r="G22" s="331"/>
      <c r="H22" s="331"/>
      <c r="I22" s="331"/>
      <c r="J22" s="331"/>
      <c r="K22" s="331"/>
      <c r="L22" s="135"/>
      <c r="M22" s="329"/>
      <c r="N22" s="148"/>
      <c r="O22" s="229"/>
      <c r="P22" s="229"/>
      <c r="Q22" s="229"/>
      <c r="R22" s="229"/>
      <c r="S22" s="229"/>
      <c r="T22" s="206"/>
      <c r="U22" s="203"/>
      <c r="V22" s="203"/>
      <c r="W22" s="203"/>
      <c r="X22" s="203"/>
    </row>
    <row r="23" spans="1:24" ht="26.25" customHeight="1" thickTop="1" thickBot="1" x14ac:dyDescent="0.25">
      <c r="A23" s="152"/>
      <c r="B23" s="139" t="str">
        <f>'2. 選擇開支類別'!C13</f>
        <v>製作或優化流動應用程式</v>
      </c>
      <c r="C23" s="140"/>
      <c r="D23" s="153"/>
      <c r="E23" s="154"/>
      <c r="F23" s="154"/>
      <c r="G23" s="155"/>
      <c r="H23" s="156"/>
      <c r="I23" s="156"/>
      <c r="J23" s="157"/>
      <c r="K23" s="153"/>
      <c r="L23" s="135"/>
      <c r="M23" s="136"/>
      <c r="N23" s="148"/>
      <c r="O23" s="229"/>
      <c r="P23" s="229"/>
      <c r="Q23" s="229"/>
      <c r="R23" s="229"/>
      <c r="S23" s="229"/>
      <c r="T23" s="206"/>
      <c r="U23" s="203"/>
      <c r="V23" s="203"/>
      <c r="W23" s="203"/>
      <c r="X23" s="203"/>
    </row>
    <row r="24" spans="1:24" ht="26.1" customHeight="1" thickTop="1" thickBot="1" x14ac:dyDescent="0.25">
      <c r="A24" s="138"/>
      <c r="B24" s="151">
        <f>IF('2. 選擇開支類別'!B13=TRUE,1,0)</f>
        <v>0</v>
      </c>
      <c r="C24" s="147" t="s">
        <v>61</v>
      </c>
      <c r="D24" s="203"/>
      <c r="E24" s="261"/>
      <c r="F24" s="330">
        <f>SUM(E24:E25)</f>
        <v>0</v>
      </c>
      <c r="G24" s="330" t="s">
        <v>44</v>
      </c>
      <c r="H24" s="335" t="s">
        <v>44</v>
      </c>
      <c r="I24" s="336" t="s">
        <v>44</v>
      </c>
      <c r="J24" s="342" t="s">
        <v>63</v>
      </c>
      <c r="K24" s="342"/>
      <c r="L24" s="135"/>
      <c r="M24" s="328" t="str">
        <f>IF(AND('2. 選擇開支類別'!B13=TRUE,ISBLANK(E24),ISBLANK(E25)),1,"")</f>
        <v/>
      </c>
      <c r="N24" s="148"/>
      <c r="O24" s="229"/>
      <c r="P24" s="229"/>
      <c r="Q24" s="229"/>
      <c r="R24" s="229"/>
      <c r="S24" s="229"/>
      <c r="T24" s="206"/>
      <c r="U24" s="203"/>
      <c r="V24" s="203"/>
      <c r="W24" s="203"/>
      <c r="X24" s="203"/>
    </row>
    <row r="25" spans="1:24" ht="26.1" customHeight="1" thickBot="1" x14ac:dyDescent="0.25">
      <c r="A25" s="138"/>
      <c r="B25" s="267">
        <f>B24</f>
        <v>0</v>
      </c>
      <c r="C25" s="147" t="s">
        <v>62</v>
      </c>
      <c r="D25" s="265"/>
      <c r="E25" s="266"/>
      <c r="F25" s="331"/>
      <c r="G25" s="334"/>
      <c r="H25" s="331"/>
      <c r="I25" s="331"/>
      <c r="J25" s="331"/>
      <c r="K25" s="331"/>
      <c r="L25" s="135"/>
      <c r="M25" s="329"/>
      <c r="N25" s="148"/>
      <c r="O25" s="229"/>
      <c r="P25" s="229"/>
      <c r="Q25" s="229"/>
      <c r="R25" s="229"/>
      <c r="S25" s="229"/>
      <c r="T25" s="206"/>
      <c r="U25" s="203"/>
      <c r="V25" s="203"/>
      <c r="W25" s="203"/>
      <c r="X25" s="203"/>
    </row>
    <row r="26" spans="1:24" ht="26.25" customHeight="1" thickTop="1" thickBot="1" x14ac:dyDescent="0.25">
      <c r="A26" s="152"/>
      <c r="B26" s="139" t="str">
        <f>'2. 選擇開支類別'!C14</f>
        <v>建立 / 優化公司網頁</v>
      </c>
      <c r="C26" s="140"/>
      <c r="D26" s="153"/>
      <c r="E26" s="154"/>
      <c r="F26" s="154"/>
      <c r="G26" s="155"/>
      <c r="H26" s="156"/>
      <c r="I26" s="254"/>
      <c r="J26" s="157"/>
      <c r="K26" s="153"/>
      <c r="L26" s="135"/>
      <c r="M26" s="136"/>
      <c r="N26" s="148"/>
      <c r="O26" s="229"/>
      <c r="P26" s="229"/>
      <c r="Q26" s="229"/>
      <c r="R26" s="229"/>
      <c r="S26" s="229"/>
      <c r="T26" s="206"/>
      <c r="U26" s="203"/>
      <c r="V26" s="203"/>
      <c r="W26" s="203"/>
      <c r="X26" s="203"/>
    </row>
    <row r="27" spans="1:24" ht="26.1" customHeight="1" thickTop="1" thickBot="1" x14ac:dyDescent="0.25">
      <c r="A27" s="138"/>
      <c r="B27" s="151">
        <f>IF('2. 選擇開支類別'!B14=TRUE,1,0)</f>
        <v>0</v>
      </c>
      <c r="C27" s="147" t="s">
        <v>64</v>
      </c>
      <c r="D27" s="203"/>
      <c r="E27" s="261"/>
      <c r="F27" s="330">
        <f>SUM(E27:E28)</f>
        <v>0</v>
      </c>
      <c r="G27" s="337" t="s">
        <v>44</v>
      </c>
      <c r="H27" s="339" t="s">
        <v>44</v>
      </c>
      <c r="I27" s="336" t="s">
        <v>44</v>
      </c>
      <c r="J27" s="342" t="s">
        <v>66</v>
      </c>
      <c r="K27" s="342"/>
      <c r="L27" s="135"/>
      <c r="M27" s="328" t="str">
        <f>IF(AND('2. 選擇開支類別'!B14=TRUE,ISBLANK(E27),ISBLANK(E28)),1,"")</f>
        <v/>
      </c>
      <c r="N27" s="148"/>
      <c r="O27" s="229"/>
      <c r="P27" s="229"/>
      <c r="Q27" s="229"/>
      <c r="R27" s="229"/>
      <c r="S27" s="229"/>
      <c r="T27" s="206"/>
      <c r="U27" s="203"/>
      <c r="V27" s="203"/>
      <c r="W27" s="203"/>
      <c r="X27" s="203"/>
    </row>
    <row r="28" spans="1:24" ht="36" customHeight="1" thickBot="1" x14ac:dyDescent="0.25">
      <c r="A28" s="138"/>
      <c r="B28" s="146">
        <f>B27</f>
        <v>0</v>
      </c>
      <c r="C28" s="147" t="s">
        <v>65</v>
      </c>
      <c r="D28" s="265"/>
      <c r="E28" s="266"/>
      <c r="F28" s="334"/>
      <c r="G28" s="338"/>
      <c r="H28" s="340"/>
      <c r="I28" s="331"/>
      <c r="J28" s="331"/>
      <c r="K28" s="331"/>
      <c r="L28" s="135"/>
      <c r="M28" s="329"/>
      <c r="N28" s="148"/>
      <c r="O28" s="229"/>
      <c r="P28" s="229"/>
      <c r="Q28" s="229"/>
      <c r="R28" s="229"/>
      <c r="S28" s="229"/>
      <c r="T28" s="206"/>
      <c r="U28" s="203"/>
      <c r="V28" s="203"/>
      <c r="W28" s="203"/>
      <c r="X28" s="203"/>
    </row>
    <row r="29" spans="1:24" ht="26.25" customHeight="1" thickTop="1" thickBot="1" x14ac:dyDescent="0.25">
      <c r="A29" s="152"/>
      <c r="B29" s="262" t="str">
        <f>'2. 選擇開支類別'!C15</f>
        <v>其他電商相關措施</v>
      </c>
      <c r="C29" s="263"/>
      <c r="D29" s="268"/>
      <c r="E29" s="269"/>
      <c r="F29" s="269"/>
      <c r="G29" s="270"/>
      <c r="H29" s="271"/>
      <c r="I29" s="271"/>
      <c r="J29" s="157"/>
      <c r="K29" s="268"/>
      <c r="L29" s="135"/>
      <c r="M29" s="136"/>
      <c r="N29" s="148"/>
      <c r="O29" s="229"/>
      <c r="P29" s="229"/>
      <c r="Q29" s="229"/>
      <c r="R29" s="229"/>
      <c r="S29" s="229"/>
      <c r="T29" s="206"/>
      <c r="U29" s="203"/>
      <c r="V29" s="203"/>
      <c r="W29" s="203"/>
      <c r="X29" s="203"/>
    </row>
    <row r="30" spans="1:24" ht="26.1" customHeight="1" thickTop="1" thickBot="1" x14ac:dyDescent="0.25">
      <c r="A30" s="138"/>
      <c r="B30" s="151">
        <f>IF('2. 選擇開支類別'!B15=TRUE,1,0)</f>
        <v>0</v>
      </c>
      <c r="C30" s="147" t="s">
        <v>67</v>
      </c>
      <c r="D30" s="203"/>
      <c r="E30" s="261"/>
      <c r="F30" s="330">
        <f>SUM(E30:E31)</f>
        <v>0</v>
      </c>
      <c r="G30" s="330">
        <f>SUM(F30:F31)</f>
        <v>0</v>
      </c>
      <c r="H30" s="330" t="s">
        <v>44</v>
      </c>
      <c r="I30" s="339" t="s">
        <v>44</v>
      </c>
      <c r="J30" s="336"/>
      <c r="K30" s="342"/>
      <c r="L30" s="135"/>
      <c r="M30" s="328" t="str">
        <f>IF(AND('2. 選擇開支類別'!B15=TRUE,ISBLANK(E30),ISBLANK(E31)),1,"")</f>
        <v/>
      </c>
      <c r="N30" s="148"/>
      <c r="O30" s="229"/>
      <c r="P30" s="229"/>
      <c r="Q30" s="229"/>
      <c r="R30" s="229"/>
      <c r="S30" s="229"/>
      <c r="T30" s="206"/>
      <c r="U30" s="203"/>
      <c r="V30" s="203"/>
      <c r="W30" s="203"/>
      <c r="X30" s="203"/>
    </row>
    <row r="31" spans="1:24" ht="26.1" customHeight="1" thickBot="1" x14ac:dyDescent="0.25">
      <c r="A31" s="138"/>
      <c r="B31" s="146">
        <f>B30</f>
        <v>0</v>
      </c>
      <c r="C31" s="147" t="s">
        <v>51</v>
      </c>
      <c r="D31" s="265"/>
      <c r="E31" s="266"/>
      <c r="F31" s="331"/>
      <c r="G31" s="331"/>
      <c r="H31" s="331"/>
      <c r="I31" s="331"/>
      <c r="J31" s="331"/>
      <c r="K31" s="331"/>
      <c r="L31" s="135"/>
      <c r="M31" s="329"/>
      <c r="N31" s="148"/>
      <c r="O31" s="229"/>
      <c r="P31" s="229"/>
      <c r="Q31" s="229"/>
      <c r="R31" s="229"/>
      <c r="S31" s="229"/>
      <c r="T31" s="206"/>
      <c r="U31" s="203"/>
      <c r="V31" s="203"/>
      <c r="W31" s="203"/>
      <c r="X31" s="203"/>
    </row>
    <row r="32" spans="1:24" ht="26.25" customHeight="1" thickTop="1" thickBot="1" x14ac:dyDescent="0.25">
      <c r="A32" s="152"/>
      <c r="B32" s="139" t="str">
        <f>'2. 選擇開支類別'!C16</f>
        <v>外聘核數</v>
      </c>
      <c r="C32" s="140"/>
      <c r="D32" s="153"/>
      <c r="E32" s="154"/>
      <c r="F32" s="154"/>
      <c r="G32" s="155"/>
      <c r="H32" s="156"/>
      <c r="I32" s="254"/>
      <c r="J32" s="157"/>
      <c r="K32" s="153"/>
      <c r="L32" s="135"/>
      <c r="M32" s="136"/>
      <c r="N32" s="148"/>
      <c r="O32" s="229"/>
      <c r="P32" s="229"/>
      <c r="Q32" s="229"/>
      <c r="R32" s="229"/>
      <c r="S32" s="229"/>
      <c r="T32" s="206"/>
      <c r="U32" s="203"/>
      <c r="V32" s="203"/>
      <c r="W32" s="203"/>
      <c r="X32" s="203"/>
    </row>
    <row r="33" spans="1:24" ht="72.75" thickTop="1" thickBot="1" x14ac:dyDescent="0.25">
      <c r="A33" s="138"/>
      <c r="B33" s="151">
        <f>IF('2. 選擇開支類別'!B16=TRUE,1,0)</f>
        <v>0</v>
      </c>
      <c r="C33" s="273" t="s">
        <v>22</v>
      </c>
      <c r="D33" s="275"/>
      <c r="E33" s="266"/>
      <c r="F33" s="274">
        <f>E33</f>
        <v>0</v>
      </c>
      <c r="G33" s="274">
        <f>IF('1. 開始計劃申請項目'!D20&gt;=18,2,1)*10000</f>
        <v>10000</v>
      </c>
      <c r="H33" s="276" t="s">
        <v>46</v>
      </c>
      <c r="I33" s="277" t="str">
        <f>IF('2. 選擇開支類別'!B16=FALSE,"/",IF($M$34&gt;0,"", IF(AND(F33&lt;=G33),"OK","超出限額HK$"&amp;F33-G33)))</f>
        <v>/</v>
      </c>
      <c r="J33" s="278"/>
      <c r="K33" s="272"/>
      <c r="L33" s="135"/>
      <c r="M33" s="129" t="str">
        <f>IF(AND('2. 選擇開支類別'!B16=TRUE,ISBLANK(E33)),1,"")</f>
        <v/>
      </c>
      <c r="N33" s="148"/>
      <c r="O33" s="229"/>
      <c r="P33" s="229"/>
      <c r="Q33" s="229"/>
      <c r="R33" s="229"/>
      <c r="S33" s="229"/>
      <c r="T33" s="206"/>
      <c r="U33" s="203"/>
      <c r="V33" s="203"/>
      <c r="W33" s="203"/>
      <c r="X33" s="203"/>
    </row>
    <row r="34" spans="1:24" ht="22.5" customHeight="1" thickTop="1" thickBot="1" x14ac:dyDescent="0.25">
      <c r="A34" s="160"/>
      <c r="B34" s="29"/>
      <c r="C34" s="161"/>
      <c r="D34" s="161"/>
      <c r="E34" s="161"/>
      <c r="F34" s="162"/>
      <c r="G34" s="162"/>
      <c r="H34" s="163"/>
      <c r="I34" s="164"/>
      <c r="J34" s="165"/>
      <c r="K34" s="166"/>
      <c r="L34" s="239"/>
      <c r="M34" s="234">
        <f>SUM(M14:M33)</f>
        <v>0</v>
      </c>
      <c r="N34" s="236"/>
      <c r="O34" s="229"/>
      <c r="P34" s="229"/>
      <c r="Q34" s="229"/>
      <c r="R34" s="229"/>
      <c r="S34" s="229"/>
      <c r="T34" s="206"/>
      <c r="U34" s="203"/>
      <c r="V34" s="203"/>
      <c r="W34" s="203"/>
      <c r="X34" s="203"/>
    </row>
    <row r="35" spans="1:24" ht="22.5" customHeight="1" thickTop="1" thickBot="1" x14ac:dyDescent="0.25">
      <c r="A35" s="160"/>
      <c r="B35" s="37"/>
      <c r="C35" s="167" t="s">
        <v>19</v>
      </c>
      <c r="D35" s="168"/>
      <c r="E35" s="169" t="s">
        <v>20</v>
      </c>
      <c r="F35" s="232">
        <f>SUM(F13:F33)</f>
        <v>0</v>
      </c>
      <c r="G35" s="103"/>
      <c r="H35" s="170" t="str">
        <f>IF(F35&lt;=3200000,"","你的申請項目總開支超過了320萬")</f>
        <v/>
      </c>
      <c r="I35" s="171"/>
      <c r="J35" s="172"/>
      <c r="K35" s="172"/>
      <c r="L35" s="245"/>
      <c r="M35" s="235"/>
      <c r="N35" s="237"/>
      <c r="O35" s="229"/>
      <c r="P35" s="229"/>
      <c r="Q35" s="229"/>
      <c r="R35" s="229"/>
      <c r="S35" s="229"/>
      <c r="T35" s="206"/>
      <c r="U35" s="203"/>
      <c r="V35" s="203"/>
      <c r="W35" s="203"/>
      <c r="X35" s="203"/>
    </row>
    <row r="36" spans="1:24" ht="39" customHeight="1" thickTop="1" thickBot="1" x14ac:dyDescent="0.25">
      <c r="A36" s="173"/>
      <c r="B36" s="174"/>
      <c r="C36" s="175"/>
      <c r="D36" s="175"/>
      <c r="E36" s="175"/>
      <c r="F36" s="176"/>
      <c r="G36" s="177"/>
      <c r="H36" s="352" t="str">
        <f>IF(F35&lt;=3200000,"","❗BUD專項基金是以1:3配對形式提供資助，而每個項目資助上限(連審計費)為港幣80萬元。如果項目總開支超過320萬元，你的資助總額將會低於25%。可考慮調整預算。")</f>
        <v/>
      </c>
      <c r="I36" s="353"/>
      <c r="J36" s="353"/>
      <c r="K36" s="353"/>
      <c r="L36" s="245"/>
      <c r="M36" s="234"/>
      <c r="N36" s="237"/>
      <c r="O36" s="229"/>
      <c r="P36" s="229"/>
      <c r="Q36" s="229"/>
      <c r="R36" s="229"/>
      <c r="S36" s="229"/>
      <c r="T36" s="206"/>
      <c r="U36" s="203"/>
      <c r="V36" s="203"/>
      <c r="W36" s="203"/>
      <c r="X36" s="203"/>
    </row>
    <row r="37" spans="1:24" ht="19.5" thickTop="1" thickBot="1" x14ac:dyDescent="0.3">
      <c r="A37" s="173"/>
      <c r="B37" s="174"/>
      <c r="C37" s="354" t="s">
        <v>21</v>
      </c>
      <c r="D37" s="355"/>
      <c r="E37" s="169" t="s">
        <v>20</v>
      </c>
      <c r="F37" s="231">
        <f>IF(F35*0.25&lt;800000,F35*0.25,800000)</f>
        <v>0</v>
      </c>
      <c r="G37" s="178"/>
      <c r="H37" s="281"/>
      <c r="I37" s="179"/>
      <c r="J37" s="180"/>
      <c r="K37" s="240"/>
      <c r="L37" s="243"/>
      <c r="M37" s="234"/>
      <c r="N37" s="238"/>
      <c r="O37" s="229"/>
      <c r="P37" s="229"/>
      <c r="Q37" s="229"/>
      <c r="R37" s="229"/>
      <c r="S37" s="229"/>
      <c r="T37" s="206"/>
      <c r="U37" s="203"/>
      <c r="V37" s="203"/>
      <c r="W37" s="203"/>
      <c r="X37" s="203"/>
    </row>
    <row r="38" spans="1:24" ht="19.5" thickTop="1" thickBot="1" x14ac:dyDescent="0.3">
      <c r="A38" s="173"/>
      <c r="B38" s="183"/>
      <c r="C38" s="332"/>
      <c r="D38" s="333"/>
      <c r="E38" s="284"/>
      <c r="F38" s="285"/>
      <c r="G38" s="286"/>
      <c r="H38" s="287"/>
      <c r="I38" s="280"/>
      <c r="J38" s="180"/>
      <c r="K38" s="180"/>
      <c r="L38" s="242"/>
      <c r="M38" s="234"/>
      <c r="N38" s="279"/>
      <c r="O38" s="229"/>
      <c r="P38" s="229"/>
      <c r="Q38" s="229"/>
      <c r="R38" s="229"/>
      <c r="S38" s="229"/>
      <c r="T38" s="137"/>
      <c r="U38" s="203"/>
      <c r="V38" s="203"/>
      <c r="W38" s="203"/>
      <c r="X38" s="203"/>
    </row>
    <row r="39" spans="1:24" ht="22.5" customHeight="1" thickTop="1" thickBot="1" x14ac:dyDescent="0.25">
      <c r="A39" s="173"/>
      <c r="B39" s="174"/>
      <c r="C39" s="282"/>
      <c r="D39" s="282"/>
      <c r="E39" s="282"/>
      <c r="F39" s="283"/>
      <c r="G39" s="283"/>
      <c r="H39" s="179"/>
      <c r="I39" s="181"/>
      <c r="J39" s="182"/>
      <c r="K39" s="182"/>
      <c r="L39" s="242"/>
      <c r="M39" s="234"/>
      <c r="N39" s="344"/>
      <c r="O39" s="229"/>
      <c r="P39" s="230"/>
      <c r="Q39" s="229"/>
      <c r="R39" s="230"/>
      <c r="S39" s="230"/>
      <c r="T39" s="137"/>
      <c r="U39" s="203"/>
      <c r="V39" s="203"/>
      <c r="W39" s="203"/>
      <c r="X39" s="203"/>
    </row>
    <row r="40" spans="1:24" ht="37.5" customHeight="1" thickTop="1" thickBot="1" x14ac:dyDescent="0.25">
      <c r="A40" s="173"/>
      <c r="B40" s="183"/>
      <c r="C40" s="356" t="s">
        <v>47</v>
      </c>
      <c r="D40" s="357"/>
      <c r="E40" s="357"/>
      <c r="F40" s="357"/>
      <c r="G40" s="357"/>
      <c r="H40" s="184"/>
      <c r="I40" s="181"/>
      <c r="J40" s="182"/>
      <c r="K40" s="182"/>
      <c r="L40" s="245"/>
      <c r="M40" s="234"/>
      <c r="N40" s="345"/>
      <c r="O40" s="229"/>
      <c r="P40" s="229"/>
      <c r="Q40" s="229"/>
      <c r="R40" s="229"/>
      <c r="S40" s="229"/>
      <c r="T40" s="137"/>
      <c r="U40" s="203"/>
      <c r="V40" s="203"/>
      <c r="W40" s="203"/>
      <c r="X40" s="203"/>
    </row>
    <row r="41" spans="1:24" ht="63" customHeight="1" thickTop="1" thickBot="1" x14ac:dyDescent="0.25">
      <c r="A41" s="173"/>
      <c r="B41" s="183"/>
      <c r="C41" s="358"/>
      <c r="D41" s="358"/>
      <c r="E41" s="358"/>
      <c r="F41" s="358"/>
      <c r="G41" s="358"/>
      <c r="H41" s="184"/>
      <c r="I41" s="181"/>
      <c r="J41" s="182"/>
      <c r="K41" s="182"/>
      <c r="L41" s="242"/>
      <c r="M41" s="234"/>
      <c r="N41" s="345"/>
      <c r="O41" s="229"/>
      <c r="P41" s="229"/>
      <c r="Q41" s="229"/>
      <c r="R41" s="229"/>
      <c r="S41" s="229"/>
      <c r="T41" s="137"/>
      <c r="U41" s="203"/>
      <c r="V41" s="203"/>
      <c r="W41" s="203"/>
      <c r="X41" s="203"/>
    </row>
    <row r="42" spans="1:24" ht="39.950000000000003" customHeight="1" thickTop="1" thickBot="1" x14ac:dyDescent="0.25">
      <c r="A42" s="173"/>
      <c r="B42" s="183"/>
      <c r="C42" s="325" t="s">
        <v>68</v>
      </c>
      <c r="D42" s="326"/>
      <c r="E42" s="185"/>
      <c r="F42" s="186"/>
      <c r="G42" s="186"/>
      <c r="H42" s="184"/>
      <c r="I42" s="181"/>
      <c r="J42" s="182"/>
      <c r="K42" s="182"/>
      <c r="L42" s="244"/>
      <c r="M42" s="234"/>
      <c r="N42" s="345"/>
      <c r="O42" s="229"/>
      <c r="P42" s="229"/>
      <c r="Q42" s="229"/>
      <c r="R42" s="229"/>
      <c r="S42" s="229"/>
      <c r="T42" s="137"/>
      <c r="U42" s="204"/>
      <c r="V42" s="203"/>
      <c r="W42" s="203"/>
      <c r="X42" s="203"/>
    </row>
    <row r="43" spans="1:24" ht="30" customHeight="1" thickTop="1" thickBot="1" x14ac:dyDescent="0.25">
      <c r="A43" s="173"/>
      <c r="B43" s="174"/>
      <c r="C43" s="187"/>
      <c r="D43" s="187"/>
      <c r="E43" s="187"/>
      <c r="F43" s="188"/>
      <c r="G43" s="188"/>
      <c r="H43" s="181"/>
      <c r="I43" s="181"/>
      <c r="J43" s="258"/>
      <c r="K43" s="258"/>
      <c r="L43" s="243"/>
      <c r="M43" s="234"/>
      <c r="N43" s="345"/>
      <c r="O43" s="229"/>
      <c r="P43" s="229"/>
      <c r="Q43" s="229"/>
      <c r="R43" s="229"/>
      <c r="S43" s="229"/>
      <c r="T43" s="137"/>
      <c r="U43" s="204"/>
      <c r="V43" s="203"/>
      <c r="W43" s="203"/>
      <c r="X43" s="203"/>
    </row>
    <row r="44" spans="1:24" ht="22.5" customHeight="1" thickTop="1" thickBot="1" x14ac:dyDescent="0.25">
      <c r="A44" s="173"/>
      <c r="B44" s="174"/>
      <c r="C44" s="175"/>
      <c r="D44" s="175"/>
      <c r="E44" s="175"/>
      <c r="F44" s="176"/>
      <c r="G44" s="176"/>
      <c r="H44" s="181"/>
      <c r="I44" s="258"/>
      <c r="J44" s="259"/>
      <c r="K44" s="260"/>
      <c r="L44" s="257"/>
      <c r="M44" s="234"/>
      <c r="N44" s="345"/>
      <c r="O44" s="229"/>
      <c r="P44" s="229"/>
      <c r="Q44" s="229"/>
      <c r="R44" s="229"/>
      <c r="S44" s="229"/>
      <c r="T44" s="137"/>
      <c r="U44" s="203"/>
      <c r="V44" s="203"/>
      <c r="W44" s="203"/>
      <c r="X44" s="203"/>
    </row>
    <row r="45" spans="1:24" ht="22.5" customHeight="1" thickTop="1" thickBot="1" x14ac:dyDescent="0.25">
      <c r="A45" s="359" t="s">
        <v>77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1"/>
      <c r="M45" s="234"/>
      <c r="N45" s="346"/>
      <c r="O45" s="137"/>
      <c r="P45" s="137"/>
      <c r="Q45" s="137"/>
      <c r="R45" s="137"/>
      <c r="S45" s="137"/>
      <c r="T45" s="137"/>
      <c r="U45" s="203"/>
      <c r="V45" s="203"/>
      <c r="W45" s="203"/>
      <c r="X45" s="203"/>
    </row>
    <row r="46" spans="1:24" ht="15" customHeight="1" thickTop="1" x14ac:dyDescent="0.2">
      <c r="K46" s="73"/>
      <c r="M46" s="241"/>
    </row>
    <row r="47" spans="1:24" ht="15" customHeight="1" x14ac:dyDescent="0.2">
      <c r="O47" s="190" t="str">
        <f>IF(AND(ISBLANK(O48), ISBLANK(O49), ISBLANK(O50),O48=0, O49=0, O50=0, X48=1),"請填預算：","")</f>
        <v/>
      </c>
    </row>
  </sheetData>
  <mergeCells count="49">
    <mergeCell ref="A45:L45"/>
    <mergeCell ref="F7:J7"/>
    <mergeCell ref="B6:H6"/>
    <mergeCell ref="B7:D7"/>
    <mergeCell ref="B10:C10"/>
    <mergeCell ref="B9:C9"/>
    <mergeCell ref="F27:F28"/>
    <mergeCell ref="K24:K25"/>
    <mergeCell ref="N39:N45"/>
    <mergeCell ref="N11:N13"/>
    <mergeCell ref="B12:C12"/>
    <mergeCell ref="F14:F16"/>
    <mergeCell ref="G14:G16"/>
    <mergeCell ref="H14:H16"/>
    <mergeCell ref="M14:M16"/>
    <mergeCell ref="H36:K36"/>
    <mergeCell ref="C37:D37"/>
    <mergeCell ref="C40:G41"/>
    <mergeCell ref="I14:I16"/>
    <mergeCell ref="K14:K16"/>
    <mergeCell ref="J14:J16"/>
    <mergeCell ref="C42:D42"/>
    <mergeCell ref="J18:J22"/>
    <mergeCell ref="J24:J25"/>
    <mergeCell ref="M18:M22"/>
    <mergeCell ref="F30:F31"/>
    <mergeCell ref="G30:G31"/>
    <mergeCell ref="H30:H31"/>
    <mergeCell ref="I30:I31"/>
    <mergeCell ref="K30:K31"/>
    <mergeCell ref="M30:M31"/>
    <mergeCell ref="F18:F22"/>
    <mergeCell ref="G18:G22"/>
    <mergeCell ref="H18:H22"/>
    <mergeCell ref="I18:I22"/>
    <mergeCell ref="M27:M28"/>
    <mergeCell ref="K27:K28"/>
    <mergeCell ref="K18:K22"/>
    <mergeCell ref="J27:J28"/>
    <mergeCell ref="J30:J31"/>
    <mergeCell ref="M24:M25"/>
    <mergeCell ref="F24:F25"/>
    <mergeCell ref="C38:D38"/>
    <mergeCell ref="G24:G25"/>
    <mergeCell ref="H24:H25"/>
    <mergeCell ref="I24:I25"/>
    <mergeCell ref="G27:G28"/>
    <mergeCell ref="H27:H28"/>
    <mergeCell ref="I27:I28"/>
  </mergeCells>
  <conditionalFormatting sqref="E14:E16">
    <cfRule type="expression" dxfId="18" priority="35">
      <formula>B14=0</formula>
    </cfRule>
    <cfRule type="expression" dxfId="17" priority="38">
      <formula>B14=1</formula>
    </cfRule>
  </conditionalFormatting>
  <conditionalFormatting sqref="E18:E22 E24:E25">
    <cfRule type="expression" dxfId="16" priority="30">
      <formula>B18=0</formula>
    </cfRule>
    <cfRule type="expression" dxfId="15" priority="31">
      <formula>B18=1</formula>
    </cfRule>
  </conditionalFormatting>
  <conditionalFormatting sqref="E27:E28">
    <cfRule type="expression" dxfId="14" priority="22">
      <formula>B27=0</formula>
    </cfRule>
    <cfRule type="expression" dxfId="13" priority="23">
      <formula>B27=1</formula>
    </cfRule>
  </conditionalFormatting>
  <conditionalFormatting sqref="E30:E31">
    <cfRule type="expression" dxfId="12" priority="20">
      <formula>B30=0</formula>
    </cfRule>
    <cfRule type="expression" dxfId="11" priority="21">
      <formula>B30=1</formula>
    </cfRule>
  </conditionalFormatting>
  <conditionalFormatting sqref="E33">
    <cfRule type="expression" dxfId="10" priority="14">
      <formula>B33=0</formula>
    </cfRule>
    <cfRule type="expression" dxfId="9" priority="15">
      <formula>B33=1</formula>
    </cfRule>
  </conditionalFormatting>
  <conditionalFormatting sqref="I14:I29">
    <cfRule type="containsText" dxfId="8" priority="3" operator="containsText" text="超出限額">
      <formula>NOT(ISERROR(SEARCH("超出限額",I14)))</formula>
    </cfRule>
  </conditionalFormatting>
  <conditionalFormatting sqref="I32:I33">
    <cfRule type="containsText" dxfId="7" priority="37" operator="containsText" text="超出限額">
      <formula>NOT(ISERROR(SEARCH("超出限額",I32)))</formula>
    </cfRule>
  </conditionalFormatting>
  <conditionalFormatting sqref="I14:K16">
    <cfRule type="containsText" dxfId="6" priority="11" operator="containsText" text="超出限額">
      <formula>NOT(ISERROR(SEARCH(("超出限額"),(I14))))</formula>
    </cfRule>
  </conditionalFormatting>
  <conditionalFormatting sqref="I18:K22">
    <cfRule type="containsText" dxfId="5" priority="9" operator="containsText" text="超出限額">
      <formula>NOT(ISERROR(SEARCH(("超出限額"),(I18))))</formula>
    </cfRule>
  </conditionalFormatting>
  <conditionalFormatting sqref="I24:K25">
    <cfRule type="containsText" dxfId="4" priority="7" operator="containsText" text="超出限額">
      <formula>NOT(ISERROR(SEARCH(("超出限額"),(I24))))</formula>
    </cfRule>
  </conditionalFormatting>
  <conditionalFormatting sqref="I27:K28">
    <cfRule type="containsText" dxfId="3" priority="4" operator="containsText" text="超出限額">
      <formula>NOT(ISERROR(SEARCH(("超出限額"),(I27))))</formula>
    </cfRule>
  </conditionalFormatting>
  <conditionalFormatting sqref="I33:K33 J17:K17 J23:K23 J26:K26">
    <cfRule type="containsText" dxfId="2" priority="53" operator="containsText" text="超出限額">
      <formula>NOT(ISERROR(SEARCH(("超出限額"),(I17))))</formula>
    </cfRule>
  </conditionalFormatting>
  <conditionalFormatting sqref="J30:J31">
    <cfRule type="containsText" dxfId="1" priority="1" operator="containsText" text="超出限額">
      <formula>NOT(ISERROR(SEARCH("超出限額",J30)))</formula>
    </cfRule>
  </conditionalFormatting>
  <conditionalFormatting sqref="J29:K32">
    <cfRule type="containsText" dxfId="0" priority="2" operator="containsText" text="超出限額">
      <formula>NOT(ISERROR(SEARCH(("超出限額"),(J29))))</formula>
    </cfRule>
  </conditionalFormatting>
  <dataValidations count="6">
    <dataValidation type="custom" allowBlank="1" showInputMessage="1" showErrorMessage="1" errorTitle="你在上一步並未選擇「增設新業務單位的相關開支」" error="請返回上一步，並選擇此開支類別。" sqref="E14:E16" xr:uid="{00000000-0002-0000-0200-000000000000}">
      <formula1>$B$14=1</formula1>
    </dataValidation>
    <dataValidation type="custom" allowBlank="1" showInputMessage="1" showErrorMessage="1" errorTitle="你在上一步並未選擇「廣告推廣」" error="請返回上一步，並選擇此開支類別。" sqref="E18:E22" xr:uid="{00000000-0002-0000-0200-000001000000}">
      <formula1>$B$18=1</formula1>
    </dataValidation>
    <dataValidation type="custom" allowBlank="1" showInputMessage="1" showErrorMessage="1" errorTitle="你在上一步並未選擇「電子商貿平台/ 網頁」" error="請返回上一步，並選擇此開支類別。" sqref="E27:E28" xr:uid="{00000000-0002-0000-0200-000002000000}">
      <formula1>$B$27=1</formula1>
    </dataValidation>
    <dataValidation type="custom" allowBlank="1" showInputMessage="1" showErrorMessage="1" errorTitle="你在上一步並未選擇「流動應用程式（推廣用途）」" error="請返回上一步，並選擇此開支類別。" sqref="E30:E31" xr:uid="{00000000-0002-0000-0200-000003000000}">
      <formula1>$B$30=1</formula1>
    </dataValidation>
    <dataValidation type="custom" allowBlank="1" showInputMessage="1" showErrorMessage="1" errorTitle="你在上一步並未選擇「外聘核數」" error="請返回上一步，並選擇此開支類別。" sqref="E33" xr:uid="{00000000-0002-0000-0200-000004000000}">
      <formula1>$B$33=1</formula1>
    </dataValidation>
    <dataValidation type="custom" allowBlank="1" showInputMessage="1" showErrorMessage="1" errorTitle="你在上一步並未選擇「展覽會/展銷會」" error="請返回上一步，並選擇此開支類別。" sqref="E24:E25" xr:uid="{00000000-0002-0000-0200-000005000000}">
      <formula1>$B$24=1</formula1>
    </dataValidation>
  </dataValidations>
  <hyperlinks>
    <hyperlink ref="B9:C9" r:id="rId1" display="電商易-申請資助範圍(摘要)" xr:uid="{00000000-0004-0000-0200-000000000000}"/>
    <hyperlink ref="C42:D42" r:id="rId2" display="電商易-申請資助範圍(摘要)" xr:uid="{00000000-0004-0000-0200-000001000000}"/>
  </hyperlinks>
  <pageMargins left="0.7" right="0.7" top="0.75" bottom="0.75" header="0" footer="0"/>
  <pageSetup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4"/>
  <sheetViews>
    <sheetView workbookViewId="0"/>
  </sheetViews>
  <sheetFormatPr defaultColWidth="12.625" defaultRowHeight="15" customHeight="1" x14ac:dyDescent="0.2"/>
  <sheetData>
    <row r="1" spans="1:1" x14ac:dyDescent="0.25">
      <c r="A1" s="1" t="s">
        <v>23</v>
      </c>
    </row>
    <row r="2" spans="1:1" x14ac:dyDescent="0.25">
      <c r="A2" s="1" t="s">
        <v>7</v>
      </c>
    </row>
    <row r="3" spans="1:1" x14ac:dyDescent="0.25">
      <c r="A3" s="1" t="s">
        <v>8</v>
      </c>
    </row>
    <row r="4" spans="1:1" x14ac:dyDescent="0.25">
      <c r="A4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開始計劃申請項目</vt:lpstr>
      <vt:lpstr>2. 選擇開支類別</vt:lpstr>
      <vt:lpstr>3. 制定預算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CHANG</dc:creator>
  <cp:lastModifiedBy>Bill TSANG</cp:lastModifiedBy>
  <dcterms:created xsi:type="dcterms:W3CDTF">2020-12-07T19:35:56Z</dcterms:created>
  <dcterms:modified xsi:type="dcterms:W3CDTF">2026-06-11T02:31:35Z</dcterms:modified>
</cp:coreProperties>
</file>