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drawings/drawing2.xml" ContentType="application/vnd.openxmlformats-officedocument.drawing+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billtsang\Desktop\Website Update 03-2025\Application Tips\Budget Tools\"/>
    </mc:Choice>
  </mc:AlternateContent>
  <bookViews>
    <workbookView xWindow="0" yWindow="0" windowWidth="28800" windowHeight="12180" tabRatio="581" firstSheet="2" activeTab="2"/>
  </bookViews>
  <sheets>
    <sheet name="1. Start Project Planning" sheetId="1" r:id="rId1"/>
    <sheet name="2. Select Expenditure Items" sheetId="2" r:id="rId2"/>
    <sheet name="3. Define Budgets" sheetId="4" r:id="rId3"/>
    <sheet name="Dropdown" sheetId="13" state="hidden" r:id="rId4"/>
  </sheet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36" i="4" l="1"/>
  <c r="F18" i="4"/>
  <c r="B18" i="4"/>
  <c r="B19" i="4" s="1"/>
  <c r="B17" i="4"/>
  <c r="B37" i="4" l="1"/>
  <c r="D20" i="1" l="1"/>
  <c r="B22" i="1" l="1"/>
  <c r="B40" i="4" l="1"/>
  <c r="B26" i="4"/>
  <c r="B29" i="4"/>
  <c r="B31" i="4"/>
  <c r="B34" i="4"/>
  <c r="B20" i="4"/>
  <c r="B13" i="4"/>
  <c r="F36" i="4" l="1"/>
  <c r="F35" i="4"/>
  <c r="O55" i="4"/>
  <c r="M41" i="4"/>
  <c r="M27" i="4"/>
  <c r="M30" i="4"/>
  <c r="M32" i="4"/>
  <c r="M35" i="4"/>
  <c r="M38" i="4"/>
  <c r="M21" i="4"/>
  <c r="M14" i="4"/>
  <c r="F41" i="4" l="1"/>
  <c r="I41" i="4" s="1"/>
  <c r="B41" i="4"/>
  <c r="F27" i="4"/>
  <c r="I27" i="4" s="1"/>
  <c r="B27" i="4"/>
  <c r="B28" i="4" s="1"/>
  <c r="F30" i="4"/>
  <c r="B30" i="4"/>
  <c r="F32" i="4"/>
  <c r="B32" i="4"/>
  <c r="B33" i="4" s="1"/>
  <c r="B35" i="4"/>
  <c r="B36" i="4" s="1"/>
  <c r="F38" i="4"/>
  <c r="B38" i="4"/>
  <c r="B39" i="4" s="1"/>
  <c r="F21" i="4"/>
  <c r="B21" i="4"/>
  <c r="F14" i="4"/>
  <c r="B14" i="4"/>
  <c r="B11" i="1"/>
  <c r="B25" i="4" l="1"/>
  <c r="B22" i="4"/>
  <c r="B24" i="4" s="1"/>
  <c r="B23" i="4"/>
  <c r="F43" i="4"/>
  <c r="B15" i="4"/>
  <c r="B16" i="4"/>
  <c r="H43" i="4" l="1"/>
  <c r="H44" i="4"/>
  <c r="F45" i="4"/>
  <c r="M42" i="4"/>
</calcChain>
</file>

<file path=xl/sharedStrings.xml><?xml version="1.0" encoding="utf-8"?>
<sst xmlns="http://schemas.openxmlformats.org/spreadsheetml/2006/main" count="129" uniqueCount="104">
  <si>
    <t>發展品牌</t>
  </si>
  <si>
    <t>升級轉型</t>
  </si>
  <si>
    <t>拓展內銷市場</t>
  </si>
  <si>
    <t>項目支出</t>
  </si>
  <si>
    <t>請選擇</t>
  </si>
  <si>
    <r>
      <rPr>
        <u/>
        <sz val="9"/>
        <color rgb="FF0000FF"/>
        <rFont val="Helvetica"/>
        <family val="2"/>
      </rPr>
      <t>www.bud.hkpc.org</t>
    </r>
    <r>
      <rPr>
        <sz val="9"/>
        <color theme="1"/>
        <rFont val="Helvetica"/>
        <family val="2"/>
      </rPr>
      <t xml:space="preserve"> | +852 2788 6088 | bud_sec@hkpc.org </t>
    </r>
  </si>
  <si>
    <t>From</t>
  </si>
  <si>
    <t>To</t>
  </si>
  <si>
    <t>To develop/re-design the image of the company</t>
  </si>
  <si>
    <t xml:space="preserve"> To establish more channels for sales</t>
  </si>
  <si>
    <t xml:space="preserve"> To enable products saleable in the target market</t>
  </si>
  <si>
    <t xml:space="preserve"> To safeguard the intellectual property rights of own brand names and products in the target market</t>
  </si>
  <si>
    <t xml:space="preserve"> To transform business model (from OEM/ODM to OBM)</t>
  </si>
  <si>
    <t>months</t>
  </si>
  <si>
    <t>Next &gt;</t>
  </si>
  <si>
    <t>2. Select Expenditure Items</t>
  </si>
  <si>
    <t>More resources:</t>
  </si>
  <si>
    <t>Advertisement</t>
  </si>
  <si>
    <t>Design and production of promotional materials</t>
  </si>
  <si>
    <t>3. Define Budgets</t>
  </si>
  <si>
    <t>Project Expenditure</t>
  </si>
  <si>
    <t>Expenditure Description</t>
  </si>
  <si>
    <t>Budget (HK$)</t>
  </si>
  <si>
    <t>Subtotal (HK$)</t>
  </si>
  <si>
    <t>Considerations</t>
  </si>
  <si>
    <t>Requirements met?</t>
  </si>
  <si>
    <t>Max amount/ % of total project budget</t>
  </si>
  <si>
    <t xml:space="preserve">Total Project Cost: </t>
  </si>
  <si>
    <t>Amount of Funding Sought:</t>
  </si>
  <si>
    <t>Guide to Application – Mainland Programme</t>
  </si>
  <si>
    <t>Trademark registration</t>
    <phoneticPr fontId="46" type="noConversion"/>
  </si>
  <si>
    <t>External audit fee</t>
    <phoneticPr fontId="46" type="noConversion"/>
  </si>
  <si>
    <t>Other relevant expenses</t>
    <phoneticPr fontId="46" type="noConversion"/>
  </si>
  <si>
    <t>should not exceed HK$100,000</t>
    <phoneticPr fontId="46" type="noConversion"/>
  </si>
  <si>
    <t>Not applicable</t>
    <phoneticPr fontId="46" type="noConversion"/>
  </si>
  <si>
    <t>HK$</t>
    <phoneticPr fontId="46" type="noConversion"/>
  </si>
  <si>
    <t>Content of website, promotion area/target</t>
  </si>
  <si>
    <t>Content of the apps, promotion area/target</t>
  </si>
  <si>
    <t>Content of testing/certification registration, purpose</t>
  </si>
  <si>
    <t>Direct relationship with developing business in the target market</t>
  </si>
  <si>
    <t>Content of material(s), promotion target, specifications of printed material(s)</t>
  </si>
  <si>
    <t>Expenditure Item</t>
  </si>
  <si>
    <t>Description</t>
  </si>
  <si>
    <t>1. Start Project Planning</t>
  </si>
  <si>
    <t xml:space="preserve">Start planning a project for your application by considering which market you would like to target, your business development objective(s), and your proposed project period. Mark your ideas below. </t>
  </si>
  <si>
    <r>
      <t xml:space="preserve">Target Market </t>
    </r>
    <r>
      <rPr>
        <sz val="10"/>
        <color theme="1"/>
        <rFont val="Helvetica"/>
        <family val="2"/>
      </rPr>
      <t>(one per application only)</t>
    </r>
  </si>
  <si>
    <r>
      <t xml:space="preserve">Business Development Objective(s) </t>
    </r>
    <r>
      <rPr>
        <sz val="10"/>
        <color theme="1"/>
        <rFont val="Helvetica"/>
        <family val="2"/>
      </rPr>
      <t>(select all that apply)</t>
    </r>
  </si>
  <si>
    <t>Other objectives  (please specify):</t>
  </si>
  <si>
    <t>[objectives related to Branding/ Upgrading &amp; Restructuring/ Promoting Sales]</t>
  </si>
  <si>
    <t xml:space="preserve">How would you like to leverage the funding to accomplish your business development objective(s)? Select the expenditure items applicable to your business ideas, and form a project.  </t>
  </si>
  <si>
    <t>Travelling and accommodation expenses</t>
  </si>
  <si>
    <t>Patent/trademark registration</t>
  </si>
  <si>
    <t>Not applicable</t>
  </si>
  <si>
    <t xml:space="preserve">Before filling in the online application form, please feel free to collaborate with internal staff on this budgeting table, to define appropriate budgets for your project. </t>
  </si>
  <si>
    <t>1. Relevant cells in the “Budget” column are highlighted in beige colour (                 ) for you, based on the project expenditure selection in the previous step. Please fill in all the highlighted cells and do not leave any blanks – if the budget for an item is $0, enter “0”.</t>
  </si>
  <si>
    <t xml:space="preserve">2. Check the “Requirements met?” column to see if your budget is below the ceiling per expenditure category. </t>
  </si>
  <si>
    <t>Budget Cap (HK$)</t>
  </si>
  <si>
    <t xml:space="preserve">Applicant’s Remarks </t>
  </si>
  <si>
    <t>Note: This spreadsheet assumes this is the enterprise's first application. The specific budget cap depends on the cumulative funding of this item received from previous BUD Fund applications.</t>
  </si>
  <si>
    <t>All project and budget planning recommendations provided by this tool are for information and reference purpose only. No warranty or guarantee is given by the Hong Kong Productivity Council as to the success of application and grant of funding. The Hong Kong Productivity Council is not responsible for any possible loss or damage whatsoever arising out of and in connection with any use or reliance of all recommendations provided by this tool.</t>
  </si>
  <si>
    <t xml:space="preserve"> To uplift the recognition of the company/products/service/brand in the target market</t>
  </si>
  <si>
    <t xml:space="preserve"> To upgrade manufacturing technology and production standards</t>
  </si>
  <si>
    <t xml:space="preserve">Expected Execution Period: </t>
  </si>
  <si>
    <t>Expenses on testing/certification registration in target market</t>
  </si>
  <si>
    <t xml:space="preserve">External audit </t>
  </si>
  <si>
    <t xml:space="preserve"> To enhance competitiveness of the product in the target market</t>
  </si>
  <si>
    <t>Guide to Application – FTA and IPPA Programme</t>
  </si>
  <si>
    <t>Cost for patent, trademark, design, utility model registration and/or copyright protection</t>
  </si>
  <si>
    <t>Patent registration (design, utility model, copyright protection, etc.)</t>
  </si>
  <si>
    <r>
      <t xml:space="preserve">Project Adjustment Tips: 
</t>
    </r>
    <r>
      <rPr>
        <sz val="11"/>
        <color rgb="FF000000"/>
        <rFont val="Helvetica"/>
        <family val="2"/>
      </rPr>
      <t xml:space="preserve">✅ Please avoid adding excessive workload to increase on the overall project cost. Key vetting criteria include if the project matches well the business development objectives, ad well as if the project is clear, feasible, and reasonable. 
✅ Consider removing part of the scope, and using more than one project to achieve the business development objectives. Each enterprise can receiving funding for a maximum of 70 projects. </t>
    </r>
  </si>
  <si>
    <t>Exhibitions</t>
  </si>
  <si>
    <t>Testing and certification</t>
  </si>
  <si>
    <t>Mobile application for promotional purpose</t>
  </si>
  <si>
    <t>Internet platform (including social media), Search Engine Optimisation/Search Engine Marketing (SEO/SEM), Newspaper/Magazine/Trade publication/Television/Radio or relevant expenses</t>
  </si>
  <si>
    <t>Participate in exhibitions (including physical and online mode) direct related to developing business in the target market and event-related traveling and accommodation expenses</t>
  </si>
  <si>
    <t>Development of a new company website or enhancement of an existing company website</t>
  </si>
  <si>
    <t>Production of promotional materials (e.g. flyers, pamphlets, posters, catalogue, etc.)</t>
  </si>
  <si>
    <t>For one audit, maximum funding amount at $5,000</t>
  </si>
  <si>
    <t>Internet platform (including social media)</t>
  </si>
  <si>
    <t>Search Engine Optimisation/Search Engine Marketing (SEO/SEM)</t>
  </si>
  <si>
    <t>Newspaper/Magazine/Trade publication/Television/Radio or relevant expenses</t>
  </si>
  <si>
    <t>Advertising media, target market, quantity, advertising details, promotion or relevant expenses</t>
  </si>
  <si>
    <t>Rental fee for booth</t>
  </si>
  <si>
    <t>Booth design/construction/set up fees</t>
  </si>
  <si>
    <t>Expenses on testing/certification</t>
  </si>
  <si>
    <t>Development of a new mobile application</t>
  </si>
  <si>
    <t>Enhancement of an existing mobile application</t>
  </si>
  <si>
    <t>Development of a new company website</t>
  </si>
  <si>
    <t>Enhancement of an existing company website</t>
  </si>
  <si>
    <t>Production of promotional materials (e.g. flyers, pamphlets, posters/catalogue, etc.)</t>
  </si>
  <si>
    <t xml:space="preserve">Transportation costs of exhibits (not for sales) </t>
  </si>
  <si>
    <t>Development of a new mobile application or enhancement of an existing mobile application for promotional purpose</t>
  </si>
  <si>
    <t>Easy BUD - Scope of Funding (Summary)</t>
  </si>
  <si>
    <t>Guidance Notes for Applications on Easy BUD</t>
  </si>
  <si>
    <t>Maximum cumulative funding amount HK$600,000
per enterprise</t>
  </si>
  <si>
    <t>Cost for establishment of online sales platform, platform storefront design and production, online shop management fee.</t>
  </si>
  <si>
    <t>Establishment of Online Sales Platform</t>
  </si>
  <si>
    <t>Development or Enhancement of Company Website</t>
  </si>
  <si>
    <t>Develop online sales platform</t>
  </si>
  <si>
    <t xml:space="preserve">Related management fee (for a period not exceeding six months) </t>
  </si>
  <si>
    <t>Name of the third party online platform, purpose and its direct relationship with developing business in the target market</t>
  </si>
  <si>
    <t>Maximum amount HK$5,000 per audit.</t>
  </si>
  <si>
    <t>Information in this Budget Planning Tool is solely for reference only. All information related to the BUD Fund should be based on the latest published Guide to Application for the Mainland Programme and the FTA and IPPA Programme and Guidance Notes for Applications on Easy BUD. The Implementer reserves the right at our sole discretion for interpretation and modification on this Budget Planning Tool without further notice.</t>
  </si>
  <si>
    <t>Advertisement /promotion in exhibition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</si>
</sst>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52" x14ac:knownFonts="1">
    <font>
      <sz val="11"/>
      <color theme="1"/>
      <name val="Arial"/>
    </font>
    <font>
      <sz val="11"/>
      <color theme="1"/>
      <name val="Calibri"/>
      <family val="2"/>
    </font>
    <font>
      <u/>
      <sz val="11"/>
      <color theme="10"/>
      <name val="Arial"/>
      <family val="2"/>
    </font>
    <font>
      <sz val="13"/>
      <color rgb="FF000000"/>
      <name val="Calibri"/>
      <family val="2"/>
    </font>
    <font>
      <sz val="11"/>
      <color theme="1"/>
      <name val="Arial"/>
      <family val="2"/>
    </font>
    <font>
      <sz val="11"/>
      <color theme="1"/>
      <name val="Helvetica"/>
      <family val="2"/>
    </font>
    <font>
      <sz val="26"/>
      <color theme="1"/>
      <name val="Helvetica"/>
      <family val="2"/>
    </font>
    <font>
      <sz val="14"/>
      <color theme="1"/>
      <name val="Helvetica"/>
      <family val="2"/>
    </font>
    <font>
      <b/>
      <u/>
      <sz val="11"/>
      <color rgb="FF3D85C6"/>
      <name val="Helvetica"/>
      <family val="2"/>
    </font>
    <font>
      <b/>
      <u/>
      <sz val="13"/>
      <color rgb="FF0B5394"/>
      <name val="Helvetica"/>
      <family val="2"/>
    </font>
    <font>
      <sz val="14"/>
      <color rgb="FF000000"/>
      <name val="Helvetica"/>
      <family val="2"/>
    </font>
    <font>
      <sz val="11"/>
      <color rgb="FF0B5394"/>
      <name val="Helvetica"/>
      <family val="2"/>
    </font>
    <font>
      <b/>
      <sz val="12"/>
      <color theme="1"/>
      <name val="Helvetica"/>
      <family val="2"/>
    </font>
    <font>
      <sz val="11"/>
      <color rgb="FF1C4587"/>
      <name val="Helvetica"/>
      <family val="2"/>
    </font>
    <font>
      <b/>
      <sz val="13"/>
      <color theme="1"/>
      <name val="Helvetica"/>
      <family val="2"/>
    </font>
    <font>
      <sz val="10"/>
      <color rgb="FFCC4125"/>
      <name val="Helvetica"/>
      <family val="2"/>
    </font>
    <font>
      <sz val="12"/>
      <color rgb="FFB7B7B7"/>
      <name val="Helvetica"/>
      <family val="2"/>
    </font>
    <font>
      <sz val="11"/>
      <name val="Helvetica"/>
      <family val="2"/>
    </font>
    <font>
      <sz val="11"/>
      <color rgb="FF3C4043"/>
      <name val="Helvetica"/>
      <family val="2"/>
    </font>
    <font>
      <sz val="11"/>
      <color rgb="FF999999"/>
      <name val="Helvetica"/>
      <family val="2"/>
    </font>
    <font>
      <sz val="11"/>
      <color rgb="FF674EA7"/>
      <name val="Helvetica"/>
      <family val="2"/>
    </font>
    <font>
      <sz val="10"/>
      <color rgb="FF674EA7"/>
      <name val="Helvetica"/>
      <family val="2"/>
    </font>
    <font>
      <b/>
      <sz val="11"/>
      <color theme="1"/>
      <name val="Helvetica"/>
      <family val="2"/>
    </font>
    <font>
      <b/>
      <u/>
      <sz val="16"/>
      <color rgb="FF0000FF"/>
      <name val="Helvetica"/>
      <family val="2"/>
    </font>
    <font>
      <sz val="11"/>
      <color rgb="FF666666"/>
      <name val="Helvetica"/>
      <family val="2"/>
    </font>
    <font>
      <sz val="9"/>
      <color theme="1"/>
      <name val="Helvetica"/>
      <family val="2"/>
    </font>
    <font>
      <sz val="11"/>
      <color theme="0"/>
      <name val="Helvetica"/>
      <family val="2"/>
    </font>
    <font>
      <sz val="12"/>
      <color rgb="FF000000"/>
      <name val="Helvetica"/>
      <family val="2"/>
    </font>
    <font>
      <u/>
      <sz val="11"/>
      <color rgb="FF0000FF"/>
      <name val="Helvetica"/>
      <family val="2"/>
    </font>
    <font>
      <sz val="11"/>
      <color rgb="FF000000"/>
      <name val="Helvetica"/>
      <family val="2"/>
    </font>
    <font>
      <b/>
      <u/>
      <sz val="18"/>
      <color rgb="FF0000FF"/>
      <name val="Helvetica"/>
      <family val="2"/>
    </font>
    <font>
      <sz val="18"/>
      <color theme="1"/>
      <name val="Helvetica"/>
      <family val="2"/>
    </font>
    <font>
      <b/>
      <sz val="11"/>
      <color rgb="FF0B5394"/>
      <name val="Helvetica"/>
      <family val="2"/>
    </font>
    <font>
      <b/>
      <sz val="13"/>
      <color rgb="FF674EA7"/>
      <name val="Helvetica"/>
      <family val="2"/>
    </font>
    <font>
      <b/>
      <sz val="11"/>
      <color rgb="FFFFFFFF"/>
      <name val="Helvetica"/>
      <family val="2"/>
    </font>
    <font>
      <sz val="11"/>
      <color rgb="FFC00000"/>
      <name val="Helvetica"/>
      <family val="2"/>
    </font>
    <font>
      <sz val="11"/>
      <color rgb="FFFFFFFF"/>
      <name val="Helvetica"/>
      <family val="2"/>
    </font>
    <font>
      <sz val="11"/>
      <color rgb="FF3D85C6"/>
      <name val="Helvetica"/>
      <family val="2"/>
    </font>
    <font>
      <b/>
      <sz val="14"/>
      <color theme="1"/>
      <name val="Helvetica"/>
      <family val="2"/>
    </font>
    <font>
      <b/>
      <sz val="12"/>
      <color rgb="FFCC4125"/>
      <name val="Helvetica"/>
      <family val="2"/>
    </font>
    <font>
      <sz val="10"/>
      <color rgb="FF0B5394"/>
      <name val="Helvetica"/>
      <family val="2"/>
    </font>
    <font>
      <b/>
      <sz val="11"/>
      <name val="Helvetica"/>
      <family val="2"/>
    </font>
    <font>
      <b/>
      <sz val="11"/>
      <color rgb="FF000000"/>
      <name val="Helvetica"/>
      <family val="2"/>
    </font>
    <font>
      <u/>
      <sz val="9"/>
      <color rgb="FF0000FF"/>
      <name val="Helvetica"/>
      <family val="2"/>
    </font>
    <font>
      <sz val="11"/>
      <color theme="3" tint="0.499984740745262"/>
      <name val="Helvetica"/>
      <family val="2"/>
    </font>
    <font>
      <sz val="12"/>
      <color rgb="FF000000"/>
      <name val="Calibri"/>
      <family val="2"/>
    </font>
    <font>
      <sz val="9"/>
      <name val="細明體"/>
      <family val="3"/>
      <charset val="136"/>
    </font>
    <font>
      <sz val="14"/>
      <color rgb="FF000000"/>
      <name val="Helvetica"/>
      <family val="2"/>
    </font>
    <font>
      <sz val="10"/>
      <color theme="1"/>
      <name val="Helvetica"/>
      <family val="2"/>
    </font>
    <font>
      <sz val="9"/>
      <color theme="0" tint="-0.499984740745262"/>
      <name val="Helvetica"/>
      <family val="2"/>
    </font>
    <font>
      <b/>
      <sz val="11"/>
      <color theme="0"/>
      <name val="Helvetica"/>
      <family val="2"/>
    </font>
    <font>
      <sz val="12"/>
      <color theme="1"/>
      <name val="Helvetica"/>
      <family val="2"/>
    </font>
  </fonts>
  <fills count="12">
    <fill>
      <patternFill patternType="none"/>
    </fill>
    <fill>
      <patternFill patternType="gray125"/>
    </fill>
    <fill>
      <patternFill patternType="solid">
        <fgColor rgb="FFFFFFFF"/>
        <bgColor rgb="FFFFFFFF"/>
      </patternFill>
    </fill>
    <fill>
      <patternFill patternType="solid">
        <fgColor rgb="FFCCCCCC"/>
        <bgColor rgb="FFCCCCCC"/>
      </patternFill>
    </fill>
    <fill>
      <patternFill patternType="solid">
        <fgColor rgb="FFF3F3F3"/>
        <bgColor rgb="FFF3F3F3"/>
      </patternFill>
    </fill>
    <fill>
      <patternFill patternType="solid">
        <fgColor rgb="FF434343"/>
        <bgColor rgb="FF434343"/>
      </patternFill>
    </fill>
    <fill>
      <patternFill patternType="solid">
        <fgColor rgb="FFEFEFEF"/>
        <bgColor rgb="FFEFEFEF"/>
      </patternFill>
    </fill>
    <fill>
      <patternFill patternType="solid">
        <fgColor theme="0"/>
        <bgColor rgb="FFFCE5CD"/>
      </patternFill>
    </fill>
    <fill>
      <patternFill patternType="solid">
        <fgColor theme="4" tint="0.79998168889431442"/>
        <bgColor rgb="FFFFFFFF"/>
      </patternFill>
    </fill>
    <fill>
      <patternFill patternType="solid">
        <fgColor theme="4" tint="0.79998168889431442"/>
        <bgColor indexed="64"/>
      </patternFill>
    </fill>
    <fill>
      <patternFill patternType="solid">
        <fgColor theme="4" tint="0.79998168889431442"/>
        <bgColor rgb="FFFCE5CD"/>
      </patternFill>
    </fill>
    <fill>
      <patternFill patternType="solid">
        <fgColor rgb="FFCCCCCC"/>
        <bgColor indexed="64"/>
      </patternFill>
    </fill>
  </fills>
  <borders count="102">
    <border>
      <left/>
      <right/>
      <top/>
      <bottom/>
      <diagonal/>
    </border>
    <border>
      <left style="thin">
        <color rgb="FFFFFFFF"/>
      </left>
      <right style="thin">
        <color rgb="FFFFFFFF"/>
      </right>
      <top style="thin">
        <color rgb="FFFFFFFF"/>
      </top>
      <bottom/>
      <diagonal/>
    </border>
    <border>
      <left style="thin">
        <color rgb="FFFFFFFF"/>
      </left>
      <right/>
      <top style="thin">
        <color rgb="FFFFFFFF"/>
      </top>
      <bottom/>
      <diagonal/>
    </border>
    <border>
      <left style="thin">
        <color rgb="FFCCCCCC"/>
      </left>
      <right style="thin">
        <color rgb="FFCCCCCC"/>
      </right>
      <top style="thin">
        <color rgb="FFCCCCCC"/>
      </top>
      <bottom style="thin">
        <color rgb="FFCCCCCC"/>
      </bottom>
      <diagonal/>
    </border>
    <border>
      <left/>
      <right style="thin">
        <color rgb="FFCCCCCC"/>
      </right>
      <top style="thin">
        <color rgb="FFCCCCCC"/>
      </top>
      <bottom style="thin">
        <color rgb="FFCCCCCC"/>
      </bottom>
      <diagonal/>
    </border>
    <border>
      <left/>
      <right/>
      <top/>
      <bottom style="thin">
        <color rgb="FFFFFFFF"/>
      </bottom>
      <diagonal/>
    </border>
    <border>
      <left style="thin">
        <color rgb="FFFFFFFF"/>
      </left>
      <right/>
      <top/>
      <bottom style="thin">
        <color rgb="FFFFFFFF"/>
      </bottom>
      <diagonal/>
    </border>
    <border>
      <left style="thin">
        <color rgb="FFFFFFFF"/>
      </left>
      <right/>
      <top/>
      <bottom/>
      <diagonal/>
    </border>
    <border>
      <left style="thin">
        <color rgb="FFFFFFFF"/>
      </left>
      <right style="thin">
        <color rgb="FFFFFFFF"/>
      </right>
      <top/>
      <bottom style="thin">
        <color rgb="FFFFFFFF"/>
      </bottom>
      <diagonal/>
    </border>
    <border>
      <left style="thick">
        <color rgb="FFFFFFFF"/>
      </left>
      <right/>
      <top/>
      <bottom style="thin">
        <color rgb="FFFFFFFF"/>
      </bottom>
      <diagonal/>
    </border>
    <border>
      <left style="thin">
        <color rgb="FFFFFFFF"/>
      </left>
      <right style="thin">
        <color rgb="FFFFFFFF"/>
      </right>
      <top style="thin">
        <color rgb="FFFFFFFF"/>
      </top>
      <bottom style="thin">
        <color rgb="FFFFFFFF"/>
      </bottom>
      <diagonal/>
    </border>
    <border>
      <left style="thick">
        <color rgb="FFFFFFFF"/>
      </left>
      <right/>
      <top style="thin">
        <color rgb="FFFFFFFF"/>
      </top>
      <bottom style="thin">
        <color rgb="FFFFFFFF"/>
      </bottom>
      <diagonal/>
    </border>
    <border>
      <left/>
      <right/>
      <top style="thin">
        <color rgb="FFFFFFFF"/>
      </top>
      <bottom style="thin">
        <color rgb="FFFFFFFF"/>
      </bottom>
      <diagonal/>
    </border>
    <border>
      <left/>
      <right/>
      <top style="thin">
        <color rgb="FFFFFFFF"/>
      </top>
      <bottom/>
      <diagonal/>
    </border>
    <border>
      <left/>
      <right style="thin">
        <color rgb="FFCCCCCC"/>
      </right>
      <top style="thin">
        <color rgb="FFCCCCCC"/>
      </top>
      <bottom/>
      <diagonal/>
    </border>
    <border>
      <left style="thin">
        <color rgb="FFFFFFFF"/>
      </left>
      <right/>
      <top style="thin">
        <color rgb="FFFFFFFF"/>
      </top>
      <bottom style="thin">
        <color rgb="FF000000"/>
      </bottom>
      <diagonal/>
    </border>
    <border>
      <left/>
      <right/>
      <top style="thin">
        <color rgb="FFFFFFFF"/>
      </top>
      <bottom style="thin">
        <color rgb="FF000000"/>
      </bottom>
      <diagonal/>
    </border>
    <border>
      <left/>
      <right style="thin">
        <color rgb="FFFFFFFF"/>
      </right>
      <top style="thin">
        <color rgb="FFFFFFFF"/>
      </top>
      <bottom style="thin">
        <color rgb="FF000000"/>
      </bottom>
      <diagonal/>
    </border>
    <border>
      <left style="thin">
        <color rgb="FFFFFFFF"/>
      </left>
      <right style="thin">
        <color rgb="FFFFFFFF"/>
      </right>
      <top/>
      <bottom style="thin">
        <color rgb="FF666666"/>
      </bottom>
      <diagonal/>
    </border>
    <border>
      <left/>
      <right style="thin">
        <color rgb="FFFFFFFF"/>
      </right>
      <top/>
      <bottom style="thin">
        <color rgb="FFFFFFFF"/>
      </bottom>
      <diagonal/>
    </border>
    <border>
      <left style="thick">
        <color rgb="FFFFFFFF"/>
      </left>
      <right/>
      <top style="thin">
        <color rgb="FFFFFFFF"/>
      </top>
      <bottom style="thick">
        <color rgb="FFFFFFFF"/>
      </bottom>
      <diagonal/>
    </border>
    <border>
      <left style="thin">
        <color rgb="FFFFFFFF"/>
      </left>
      <right/>
      <top style="thin">
        <color rgb="FFFFFFFF"/>
      </top>
      <bottom style="thin">
        <color rgb="FFFFFFFF"/>
      </bottom>
      <diagonal/>
    </border>
    <border>
      <left/>
      <right style="thin">
        <color rgb="FFFFFFFF"/>
      </right>
      <top style="thin">
        <color rgb="FFFFFFFF"/>
      </top>
      <bottom style="thin">
        <color rgb="FFFFFFFF"/>
      </bottom>
      <diagonal/>
    </border>
    <border>
      <left style="medium">
        <color rgb="FFCCCCCC"/>
      </left>
      <right style="medium">
        <color rgb="FFCCCCCC"/>
      </right>
      <top style="medium">
        <color rgb="FFCCCCCC"/>
      </top>
      <bottom style="medium">
        <color rgb="FFCCCCCC"/>
      </bottom>
      <diagonal/>
    </border>
    <border>
      <left/>
      <right style="thin">
        <color rgb="FFF3F3F3"/>
      </right>
      <top style="thin">
        <color rgb="FFF3F3F3"/>
      </top>
      <bottom style="thin">
        <color rgb="FFF3F3F3"/>
      </bottom>
      <diagonal/>
    </border>
    <border>
      <left style="thin">
        <color rgb="FFF3F3F3"/>
      </left>
      <right style="thin">
        <color rgb="FFF3F3F3"/>
      </right>
      <top style="thin">
        <color rgb="FFF3F3F3"/>
      </top>
      <bottom style="thin">
        <color rgb="FFF3F3F3"/>
      </bottom>
      <diagonal/>
    </border>
    <border>
      <left style="thin">
        <color rgb="FFFFFFFF"/>
      </left>
      <right style="thin">
        <color rgb="FFFFFFFF"/>
      </right>
      <top/>
      <bottom/>
      <diagonal/>
    </border>
    <border>
      <left/>
      <right/>
      <top/>
      <bottom style="medium">
        <color rgb="FFFFFFFF"/>
      </bottom>
      <diagonal/>
    </border>
    <border>
      <left/>
      <right style="thin">
        <color rgb="FFFFFFFF"/>
      </right>
      <top style="thin">
        <color rgb="FFFFFFFF"/>
      </top>
      <bottom/>
      <diagonal/>
    </border>
    <border>
      <left/>
      <right/>
      <top style="thick">
        <color rgb="FFFFFFFF"/>
      </top>
      <bottom style="thick">
        <color rgb="FFFFFFFF"/>
      </bottom>
      <diagonal/>
    </border>
    <border>
      <left/>
      <right/>
      <top style="medium">
        <color rgb="FF434343"/>
      </top>
      <bottom style="thin">
        <color rgb="FF073763"/>
      </bottom>
      <diagonal/>
    </border>
    <border>
      <left/>
      <right style="thin">
        <color rgb="FF434343"/>
      </right>
      <top style="medium">
        <color rgb="FF434343"/>
      </top>
      <bottom style="thin">
        <color rgb="FF434343"/>
      </bottom>
      <diagonal/>
    </border>
    <border>
      <left/>
      <right style="thin">
        <color rgb="FFD9D9D9"/>
      </right>
      <top/>
      <bottom style="thin">
        <color rgb="FFD9D9D9"/>
      </bottom>
      <diagonal/>
    </border>
    <border>
      <left/>
      <right style="medium">
        <color rgb="FFFFFFFF"/>
      </right>
      <top/>
      <bottom/>
      <diagonal/>
    </border>
    <border>
      <left style="medium">
        <color rgb="FFFFFFFF"/>
      </left>
      <right/>
      <top/>
      <bottom/>
      <diagonal/>
    </border>
    <border>
      <left style="thin">
        <color rgb="FFFFFFFF"/>
      </left>
      <right style="medium">
        <color rgb="FFFFFFFF"/>
      </right>
      <top/>
      <bottom style="medium">
        <color rgb="FFFFFFFF"/>
      </bottom>
      <diagonal/>
    </border>
    <border>
      <left style="medium">
        <color rgb="FFFFFFFF"/>
      </left>
      <right/>
      <top/>
      <bottom style="medium">
        <color rgb="FFFFFFFF"/>
      </bottom>
      <diagonal/>
    </border>
    <border>
      <left style="thin">
        <color rgb="FFFFFFFF"/>
      </left>
      <right style="thin">
        <color rgb="FFFFFFFF"/>
      </right>
      <top style="medium">
        <color rgb="FFFFFFFF"/>
      </top>
      <bottom style="thin">
        <color rgb="FFFFFFFF"/>
      </bottom>
      <diagonal/>
    </border>
    <border>
      <left style="thin">
        <color rgb="FFFFFFFF"/>
      </left>
      <right style="medium">
        <color rgb="FFFFFFFF"/>
      </right>
      <top style="medium">
        <color rgb="FFFFFFFF"/>
      </top>
      <bottom style="thin">
        <color rgb="FFFFFFFF"/>
      </bottom>
      <diagonal/>
    </border>
    <border>
      <left style="thick">
        <color rgb="FFFFFFFF"/>
      </left>
      <right style="thick">
        <color rgb="FFFFFFFF"/>
      </right>
      <top style="thin">
        <color rgb="FFFFFFFF"/>
      </top>
      <bottom style="thin">
        <color rgb="FFFFFFFF"/>
      </bottom>
      <diagonal/>
    </border>
    <border>
      <left style="thick">
        <color rgb="FFFFFFFF"/>
      </left>
      <right style="thick">
        <color rgb="FFFFFFFF"/>
      </right>
      <top style="thick">
        <color rgb="FFFFFFFF"/>
      </top>
      <bottom style="thick">
        <color rgb="FFFFFFFF"/>
      </bottom>
      <diagonal/>
    </border>
    <border>
      <left style="thick">
        <color rgb="FFFFFFFF"/>
      </left>
      <right/>
      <top style="thick">
        <color rgb="FFFFFFFF"/>
      </top>
      <bottom style="thick">
        <color rgb="FFFFFFFF"/>
      </bottom>
      <diagonal/>
    </border>
    <border>
      <left style="thin">
        <color rgb="FFFFFFFF"/>
      </left>
      <right/>
      <top style="thin">
        <color rgb="FFFFFFFF"/>
      </top>
      <bottom style="medium">
        <color rgb="FFFFFFFF"/>
      </bottom>
      <diagonal/>
    </border>
    <border>
      <left/>
      <right/>
      <top style="thin">
        <color rgb="FFFFFFFF"/>
      </top>
      <bottom style="medium">
        <color rgb="FFFFFFFF"/>
      </bottom>
      <diagonal/>
    </border>
    <border>
      <left/>
      <right style="medium">
        <color rgb="FFFFFFFF"/>
      </right>
      <top style="thin">
        <color rgb="FFFFFFFF"/>
      </top>
      <bottom style="medium">
        <color rgb="FFFFFFFF"/>
      </bottom>
      <diagonal/>
    </border>
    <border>
      <left style="thick">
        <color rgb="FFFFFFFF"/>
      </left>
      <right style="thick">
        <color rgb="FFFFFFFF"/>
      </right>
      <top style="thin">
        <color rgb="FFFFFFFF"/>
      </top>
      <bottom style="thick">
        <color rgb="FFFFFFFF"/>
      </bottom>
      <diagonal/>
    </border>
    <border>
      <left style="thick">
        <color rgb="FFFFFFFF"/>
      </left>
      <right style="thick">
        <color rgb="FFFFFFFF"/>
      </right>
      <top/>
      <bottom style="thick">
        <color rgb="FFFFFFFF"/>
      </bottom>
      <diagonal/>
    </border>
    <border>
      <left style="thick">
        <color rgb="FFFFFFFF"/>
      </left>
      <right/>
      <top/>
      <bottom style="thick">
        <color rgb="FFFFFFFF"/>
      </bottom>
      <diagonal/>
    </border>
    <border>
      <left/>
      <right style="thick">
        <color rgb="FFFFFFFF"/>
      </right>
      <top style="thick">
        <color rgb="FFFFFFFF"/>
      </top>
      <bottom style="thick">
        <color rgb="FFFFFFFF"/>
      </bottom>
      <diagonal/>
    </border>
    <border>
      <left/>
      <right/>
      <top style="thin">
        <color rgb="FFFFFFFF"/>
      </top>
      <bottom style="thin">
        <color rgb="FFFFFFFF"/>
      </bottom>
      <diagonal/>
    </border>
    <border>
      <left/>
      <right/>
      <top/>
      <bottom/>
      <diagonal/>
    </border>
    <border>
      <left style="thin">
        <color theme="0" tint="-0.249977111117893"/>
      </left>
      <right style="thin">
        <color theme="0" tint="-0.249977111117893"/>
      </right>
      <top/>
      <bottom/>
      <diagonal/>
    </border>
    <border>
      <left/>
      <right style="medium">
        <color rgb="FFCCCCCC"/>
      </right>
      <top style="medium">
        <color rgb="FFCCCCCC"/>
      </top>
      <bottom style="medium">
        <color rgb="FFCCCCCC"/>
      </bottom>
      <diagonal/>
    </border>
    <border>
      <left style="thin">
        <color theme="0" tint="-0.249977111117893"/>
      </left>
      <right style="thin">
        <color theme="0" tint="-0.249977111117893"/>
      </right>
      <top style="thick">
        <color rgb="FFF3F3F3"/>
      </top>
      <bottom/>
      <diagonal/>
    </border>
    <border>
      <left style="thin">
        <color theme="0" tint="-0.249977111117893"/>
      </left>
      <right style="thin">
        <color theme="0" tint="-0.249977111117893"/>
      </right>
      <top style="thick">
        <color rgb="FFF3F3F3"/>
      </top>
      <bottom style="thick">
        <color rgb="FFF3F3F3"/>
      </bottom>
      <diagonal/>
    </border>
    <border>
      <left style="thin">
        <color theme="0" tint="-0.249977111117893"/>
      </left>
      <right style="thin">
        <color theme="0" tint="-0.249977111117893"/>
      </right>
      <top/>
      <bottom style="thick">
        <color rgb="FFF3F3F3"/>
      </bottom>
      <diagonal/>
    </border>
    <border>
      <left/>
      <right/>
      <top style="medium">
        <color rgb="FFCCCCCC"/>
      </top>
      <bottom style="medium">
        <color rgb="FFCCCCCC"/>
      </bottom>
      <diagonal/>
    </border>
    <border>
      <left style="medium">
        <color rgb="FFFFFFFF"/>
      </left>
      <right style="medium">
        <color rgb="FFFFFFFF"/>
      </right>
      <top/>
      <bottom/>
      <diagonal/>
    </border>
    <border>
      <left style="thin">
        <color theme="4" tint="0.79998168889431442"/>
      </left>
      <right style="thin">
        <color theme="4" tint="0.79998168889431442"/>
      </right>
      <top style="thin">
        <color theme="4" tint="0.79998168889431442"/>
      </top>
      <bottom style="thin">
        <color theme="4" tint="0.79998168889431442"/>
      </bottom>
      <diagonal/>
    </border>
    <border>
      <left style="thin">
        <color theme="4" tint="0.79998168889431442"/>
      </left>
      <right/>
      <top style="thin">
        <color theme="4" tint="0.79998168889431442"/>
      </top>
      <bottom/>
      <diagonal/>
    </border>
    <border>
      <left/>
      <right/>
      <top style="thin">
        <color theme="4" tint="0.79998168889431442"/>
      </top>
      <bottom/>
      <diagonal/>
    </border>
    <border>
      <left style="thin">
        <color rgb="FFFFFFFF"/>
      </left>
      <right/>
      <top style="medium">
        <color rgb="FFFFFFFF"/>
      </top>
      <bottom style="thin">
        <color rgb="FFFFFFFF"/>
      </bottom>
      <diagonal/>
    </border>
    <border>
      <left style="thin">
        <color theme="0"/>
      </left>
      <right style="medium">
        <color rgb="FFFFFFFF"/>
      </right>
      <top style="thin">
        <color theme="4" tint="0.79998168889431442"/>
      </top>
      <bottom style="medium">
        <color rgb="FF434343"/>
      </bottom>
      <diagonal/>
    </border>
    <border>
      <left/>
      <right style="medium">
        <color rgb="FFFFFFFF"/>
      </right>
      <top/>
      <bottom style="thin">
        <color theme="0" tint="-0.14999847407452621"/>
      </bottom>
      <diagonal/>
    </border>
    <border>
      <left style="medium">
        <color rgb="FFFFFFFF"/>
      </left>
      <right/>
      <top/>
      <bottom style="thin">
        <color theme="0" tint="-0.14999847407452621"/>
      </bottom>
      <diagonal/>
    </border>
    <border>
      <left style="medium">
        <color theme="4" tint="0.79998168889431442"/>
      </left>
      <right style="medium">
        <color theme="4" tint="0.79998168889431442"/>
      </right>
      <top style="medium">
        <color theme="4" tint="0.79998168889431442"/>
      </top>
      <bottom style="double">
        <color theme="4" tint="0.79998168889431442"/>
      </bottom>
      <diagonal/>
    </border>
    <border>
      <left style="medium">
        <color theme="4" tint="0.79998168889431442"/>
      </left>
      <right style="medium">
        <color theme="4" tint="0.79998168889431442"/>
      </right>
      <top/>
      <bottom style="double">
        <color theme="4" tint="0.79998168889431442"/>
      </bottom>
      <diagonal/>
    </border>
    <border>
      <left style="medium">
        <color theme="4" tint="0.79998168889431442"/>
      </left>
      <right style="medium">
        <color theme="4" tint="0.79998168889431442"/>
      </right>
      <top/>
      <bottom style="medium">
        <color theme="4" tint="0.79998168889431442"/>
      </bottom>
      <diagonal/>
    </border>
    <border>
      <left style="thin">
        <color theme="4" tint="0.79998168889431442"/>
      </left>
      <right/>
      <top style="thin">
        <color theme="4" tint="0.79998168889431442"/>
      </top>
      <bottom style="thin">
        <color theme="4" tint="0.79998168889431442"/>
      </bottom>
      <diagonal/>
    </border>
    <border>
      <left/>
      <right/>
      <top style="thin">
        <color theme="4" tint="0.79998168889431442"/>
      </top>
      <bottom style="thin">
        <color theme="4" tint="0.79998168889431442"/>
      </bottom>
      <diagonal/>
    </border>
    <border>
      <left/>
      <right style="thin">
        <color theme="4" tint="0.79998168889431442"/>
      </right>
      <top style="thin">
        <color theme="4" tint="0.79998168889431442"/>
      </top>
      <bottom style="thin">
        <color theme="4" tint="0.79998168889431442"/>
      </bottom>
      <diagonal/>
    </border>
    <border>
      <left style="thick">
        <color rgb="FFFFFFFF"/>
      </left>
      <right style="thick">
        <color rgb="FFFFFFFF"/>
      </right>
      <top style="thin">
        <color rgb="FFFFFFFF"/>
      </top>
      <bottom/>
      <diagonal/>
    </border>
    <border>
      <left style="medium">
        <color theme="0"/>
      </left>
      <right style="medium">
        <color theme="0"/>
      </right>
      <top style="medium">
        <color theme="0"/>
      </top>
      <bottom style="medium">
        <color theme="0"/>
      </bottom>
      <diagonal/>
    </border>
    <border>
      <left/>
      <right/>
      <top style="thin">
        <color rgb="FFCCCCCC"/>
      </top>
      <bottom style="thin">
        <color rgb="FFCCCCCC"/>
      </bottom>
      <diagonal/>
    </border>
    <border>
      <left/>
      <right/>
      <top style="thin">
        <color rgb="FFCCCCCC"/>
      </top>
      <bottom/>
      <diagonal/>
    </border>
    <border>
      <left style="thin">
        <color rgb="FFCCCCCC"/>
      </left>
      <right style="thin">
        <color rgb="FFCCCCCC"/>
      </right>
      <top/>
      <bottom style="thin">
        <color rgb="FFCCCCCC"/>
      </bottom>
      <diagonal/>
    </border>
    <border>
      <left style="thin">
        <color rgb="FFFFFFFF"/>
      </left>
      <right/>
      <top style="thin">
        <color rgb="FFFFFFFF"/>
      </top>
      <bottom style="medium">
        <color theme="0"/>
      </bottom>
      <diagonal/>
    </border>
    <border>
      <left/>
      <right style="thin">
        <color rgb="FFFFFFFF"/>
      </right>
      <top style="thin">
        <color rgb="FFFFFFFF"/>
      </top>
      <bottom style="medium">
        <color theme="0"/>
      </bottom>
      <diagonal/>
    </border>
    <border>
      <left style="medium">
        <color rgb="FFCCCCCC"/>
      </left>
      <right/>
      <top style="medium">
        <color rgb="FFCCCCCC"/>
      </top>
      <bottom style="medium">
        <color rgb="FFCCCCCC"/>
      </bottom>
      <diagonal/>
    </border>
    <border>
      <left style="medium">
        <color rgb="FFCCCCCC"/>
      </left>
      <right style="medium">
        <color rgb="FFCCCCCC"/>
      </right>
      <top style="medium">
        <color rgb="FFCCCCCC"/>
      </top>
      <bottom/>
      <diagonal/>
    </border>
    <border>
      <left style="medium">
        <color rgb="FFCCCCCC"/>
      </left>
      <right style="medium">
        <color rgb="FFCCCCCC"/>
      </right>
      <top/>
      <bottom style="medium">
        <color rgb="FFCCCCCC"/>
      </bottom>
      <diagonal/>
    </border>
    <border>
      <left/>
      <right style="medium">
        <color rgb="FFCCCCCC"/>
      </right>
      <top style="medium">
        <color rgb="FFCCCCCC"/>
      </top>
      <bottom/>
      <diagonal/>
    </border>
    <border>
      <left style="thin">
        <color rgb="FFFFFFFF"/>
      </left>
      <right/>
      <top style="medium">
        <color theme="0"/>
      </top>
      <bottom/>
      <diagonal/>
    </border>
    <border>
      <left/>
      <right/>
      <top style="medium">
        <color theme="0"/>
      </top>
      <bottom/>
      <diagonal/>
    </border>
    <border>
      <left/>
      <right/>
      <top/>
      <bottom style="medium">
        <color theme="0"/>
      </bottom>
      <diagonal/>
    </border>
    <border>
      <left/>
      <right style="medium">
        <color rgb="FFFFFFFF"/>
      </right>
      <top style="thin">
        <color theme="0" tint="-0.14999847407452621"/>
      </top>
      <bottom style="thin">
        <color rgb="FFCCCCCC"/>
      </bottom>
      <diagonal/>
    </border>
    <border>
      <left style="thin">
        <color rgb="FFCCCCCC"/>
      </left>
      <right/>
      <top style="medium">
        <color rgb="FFCCCCCC"/>
      </top>
      <bottom style="medium">
        <color rgb="FFCCCCCC"/>
      </bottom>
      <diagonal/>
    </border>
    <border>
      <left/>
      <right/>
      <top style="thick">
        <color rgb="FFF3F3F3"/>
      </top>
      <bottom style="thick">
        <color rgb="FFF3F3F3"/>
      </bottom>
      <diagonal/>
    </border>
    <border>
      <left style="thin">
        <color theme="0" tint="-0.249977111117893"/>
      </left>
      <right/>
      <top style="thick">
        <color rgb="FFF3F3F3"/>
      </top>
      <bottom style="thick">
        <color rgb="FFF3F3F3"/>
      </bottom>
      <diagonal/>
    </border>
    <border>
      <left style="thin">
        <color rgb="FFCCCCCC"/>
      </left>
      <right/>
      <top style="medium">
        <color rgb="FFCCCCCC"/>
      </top>
      <bottom/>
      <diagonal/>
    </border>
    <border>
      <left style="thin">
        <color rgb="FFCCCCCC"/>
      </left>
      <right/>
      <top/>
      <bottom/>
      <diagonal/>
    </border>
    <border>
      <left style="thin">
        <color rgb="FFCCCCCC"/>
      </left>
      <right/>
      <top/>
      <bottom style="medium">
        <color rgb="FFCCCCCC"/>
      </bottom>
      <diagonal/>
    </border>
    <border>
      <left style="thin">
        <color theme="0" tint="-0.249977111117893"/>
      </left>
      <right/>
      <top style="thick">
        <color rgb="FFF3F3F3"/>
      </top>
      <bottom/>
      <diagonal/>
    </border>
    <border>
      <left/>
      <right/>
      <top/>
      <bottom style="thin">
        <color theme="0" tint="-0.14999847407452621"/>
      </bottom>
      <diagonal/>
    </border>
    <border>
      <left/>
      <right style="medium">
        <color rgb="FFFFFFFF"/>
      </right>
      <top style="thin">
        <color rgb="FFCCCCCC"/>
      </top>
      <bottom style="thin">
        <color theme="0" tint="-0.14999847407452621"/>
      </bottom>
      <diagonal/>
    </border>
    <border>
      <left/>
      <right style="thin">
        <color rgb="FFD9D9D9"/>
      </right>
      <top style="thin">
        <color rgb="FFD9D9D9"/>
      </top>
      <bottom style="thin">
        <color theme="0" tint="-0.14999847407452621"/>
      </bottom>
      <diagonal/>
    </border>
    <border>
      <left/>
      <right style="thin">
        <color rgb="FFD9D9D9"/>
      </right>
      <top/>
      <bottom style="thin">
        <color theme="0" tint="-0.14999847407452621"/>
      </bottom>
      <diagonal/>
    </border>
    <border>
      <left/>
      <right style="thin">
        <color rgb="FFD9D9D9"/>
      </right>
      <top style="thin">
        <color rgb="FFEFEFEF"/>
      </top>
      <bottom style="thin">
        <color theme="0" tint="-0.14999847407452621"/>
      </bottom>
      <diagonal/>
    </border>
    <border>
      <left style="thin">
        <color rgb="FFEFEFEF"/>
      </left>
      <right style="thin">
        <color rgb="FFEFEFEF"/>
      </right>
      <top/>
      <bottom style="thin">
        <color rgb="FFEFEFEF"/>
      </bottom>
      <diagonal/>
    </border>
    <border>
      <left/>
      <right style="thick">
        <color rgb="FFFFFFFF"/>
      </right>
      <top/>
      <bottom style="thick">
        <color rgb="FFFFFFFF"/>
      </bottom>
      <diagonal/>
    </border>
    <border>
      <left style="thick">
        <color rgb="FFFFFFFF"/>
      </left>
      <right style="thick">
        <color rgb="FFFFFFFF"/>
      </right>
      <top/>
      <bottom style="medium">
        <color theme="0"/>
      </bottom>
      <diagonal/>
    </border>
    <border>
      <left style="thin">
        <color theme="0"/>
      </left>
      <right style="thin">
        <color theme="0"/>
      </right>
      <top style="thin">
        <color theme="0"/>
      </top>
      <bottom style="thin">
        <color theme="0"/>
      </bottom>
      <diagonal/>
    </border>
  </borders>
  <cellStyleXfs count="2">
    <xf numFmtId="0" fontId="0" fillId="0" borderId="0"/>
    <xf numFmtId="0" fontId="2" fillId="0" borderId="0" applyNumberFormat="0" applyFill="0" applyBorder="0" applyAlignment="0" applyProtection="0"/>
  </cellStyleXfs>
  <cellXfs count="364">
    <xf numFmtId="0" fontId="0" fillId="0" borderId="0" xfId="0" applyFont="1" applyAlignment="1"/>
    <xf numFmtId="0" fontId="1" fillId="0" borderId="0" xfId="0" applyFont="1" applyAlignment="1"/>
    <xf numFmtId="0" fontId="5" fillId="9" borderId="50" xfId="0" applyFont="1" applyFill="1" applyBorder="1"/>
    <xf numFmtId="0" fontId="6" fillId="9" borderId="50" xfId="0" applyFont="1" applyFill="1" applyBorder="1" applyAlignment="1"/>
    <xf numFmtId="0" fontId="7" fillId="9" borderId="50" xfId="0" applyFont="1" applyFill="1" applyBorder="1" applyAlignment="1">
      <alignment horizontal="left" vertical="center"/>
    </xf>
    <xf numFmtId="0" fontId="5" fillId="9" borderId="50" xfId="0" applyFont="1" applyFill="1" applyBorder="1" applyAlignment="1">
      <alignment horizontal="center" vertical="center"/>
    </xf>
    <xf numFmtId="3" fontId="5" fillId="9" borderId="50" xfId="0" applyNumberFormat="1" applyFont="1" applyFill="1" applyBorder="1" applyAlignment="1">
      <alignment horizontal="center" vertical="center"/>
    </xf>
    <xf numFmtId="0" fontId="5" fillId="8" borderId="50" xfId="0" applyFont="1" applyFill="1" applyBorder="1" applyAlignment="1">
      <alignment vertical="center"/>
    </xf>
    <xf numFmtId="0" fontId="5" fillId="3" borderId="4" xfId="0" applyFont="1" applyFill="1" applyBorder="1" applyAlignment="1">
      <alignment vertical="center"/>
    </xf>
    <xf numFmtId="0" fontId="5" fillId="3" borderId="3" xfId="0" applyFont="1" applyFill="1" applyBorder="1" applyAlignment="1">
      <alignment vertical="center"/>
    </xf>
    <xf numFmtId="0" fontId="5" fillId="0" borderId="0" xfId="0" applyFont="1" applyAlignment="1"/>
    <xf numFmtId="0" fontId="5" fillId="10" borderId="50" xfId="0" applyFont="1" applyFill="1" applyBorder="1"/>
    <xf numFmtId="0" fontId="6" fillId="10" borderId="50" xfId="0" applyFont="1" applyFill="1" applyBorder="1" applyAlignment="1"/>
    <xf numFmtId="0" fontId="7" fillId="10" borderId="50" xfId="0" applyFont="1" applyFill="1" applyBorder="1" applyAlignment="1">
      <alignment horizontal="left"/>
    </xf>
    <xf numFmtId="3" fontId="5" fillId="10" borderId="50" xfId="0" applyNumberFormat="1" applyFont="1" applyFill="1" applyBorder="1" applyAlignment="1">
      <alignment horizontal="center" vertical="center"/>
    </xf>
    <xf numFmtId="0" fontId="5" fillId="10" borderId="50" xfId="0" applyFont="1" applyFill="1" applyBorder="1" applyAlignment="1">
      <alignment vertical="center"/>
    </xf>
    <xf numFmtId="0" fontId="6" fillId="10" borderId="50" xfId="0" applyFont="1" applyFill="1" applyBorder="1" applyAlignment="1">
      <alignment horizontal="left" vertical="center"/>
    </xf>
    <xf numFmtId="0" fontId="7" fillId="10" borderId="50" xfId="0" applyFont="1" applyFill="1" applyBorder="1" applyAlignment="1">
      <alignment horizontal="left" vertical="center"/>
    </xf>
    <xf numFmtId="0" fontId="5" fillId="0" borderId="0" xfId="0" applyFont="1" applyAlignment="1">
      <alignment vertical="center"/>
    </xf>
    <xf numFmtId="0" fontId="5" fillId="10" borderId="50" xfId="0" applyFont="1" applyFill="1" applyBorder="1" applyAlignment="1"/>
    <xf numFmtId="0" fontId="5" fillId="10" borderId="50" xfId="0" applyFont="1" applyFill="1" applyBorder="1" applyAlignment="1">
      <alignment horizontal="left" vertical="center"/>
    </xf>
    <xf numFmtId="3" fontId="8" fillId="10" borderId="50" xfId="0" applyNumberFormat="1" applyFont="1" applyFill="1" applyBorder="1" applyAlignment="1">
      <alignment vertical="center" wrapText="1"/>
    </xf>
    <xf numFmtId="0" fontId="12" fillId="10" borderId="50" xfId="0" applyFont="1" applyFill="1" applyBorder="1" applyAlignment="1">
      <alignment horizontal="left" vertical="center"/>
    </xf>
    <xf numFmtId="0" fontId="5" fillId="7" borderId="50" xfId="0" applyFont="1" applyFill="1" applyBorder="1"/>
    <xf numFmtId="0" fontId="12" fillId="7" borderId="50" xfId="0" applyFont="1" applyFill="1" applyBorder="1" applyAlignment="1">
      <alignment horizontal="left" vertical="center"/>
    </xf>
    <xf numFmtId="0" fontId="5" fillId="7" borderId="50" xfId="0" applyFont="1" applyFill="1" applyBorder="1" applyAlignment="1">
      <alignment vertical="center"/>
    </xf>
    <xf numFmtId="3" fontId="8" fillId="7" borderId="50" xfId="0" applyNumberFormat="1" applyFont="1" applyFill="1" applyBorder="1" applyAlignment="1">
      <alignment vertical="center" wrapText="1"/>
    </xf>
    <xf numFmtId="0" fontId="5" fillId="0" borderId="5" xfId="0" applyFont="1" applyBorder="1" applyAlignment="1">
      <alignment horizontal="left" vertical="center"/>
    </xf>
    <xf numFmtId="0" fontId="14" fillId="0" borderId="6" xfId="0" applyFont="1" applyBorder="1" applyAlignment="1">
      <alignment horizontal="left" vertical="center"/>
    </xf>
    <xf numFmtId="0" fontId="5" fillId="0" borderId="7" xfId="0" applyFont="1" applyBorder="1" applyAlignment="1">
      <alignment vertical="center"/>
    </xf>
    <xf numFmtId="0" fontId="5" fillId="0" borderId="8" xfId="0" applyFont="1" applyBorder="1" applyAlignment="1">
      <alignment vertical="center"/>
    </xf>
    <xf numFmtId="3" fontId="8" fillId="0" borderId="8" xfId="0" applyNumberFormat="1" applyFont="1" applyBorder="1" applyAlignment="1">
      <alignment vertical="center" wrapText="1"/>
    </xf>
    <xf numFmtId="0" fontId="5" fillId="2" borderId="9" xfId="0" applyFont="1" applyFill="1" applyBorder="1" applyAlignment="1">
      <alignment vertical="center"/>
    </xf>
    <xf numFmtId="0" fontId="5" fillId="0" borderId="10" xfId="0" applyFont="1" applyBorder="1" applyAlignment="1">
      <alignment horizontal="right" vertical="center"/>
    </xf>
    <xf numFmtId="0" fontId="5" fillId="0" borderId="10" xfId="0" applyFont="1" applyBorder="1" applyAlignment="1">
      <alignment vertical="center"/>
    </xf>
    <xf numFmtId="3" fontId="8" fillId="0" borderId="10" xfId="0" applyNumberFormat="1" applyFont="1" applyBorder="1" applyAlignment="1">
      <alignment vertical="center" wrapText="1"/>
    </xf>
    <xf numFmtId="0" fontId="5" fillId="2" borderId="11" xfId="0" applyFont="1" applyFill="1" applyBorder="1" applyAlignment="1">
      <alignment vertical="center"/>
    </xf>
    <xf numFmtId="0" fontId="15" fillId="2" borderId="7" xfId="0" applyFont="1" applyFill="1" applyBorder="1" applyAlignment="1">
      <alignment vertical="top"/>
    </xf>
    <xf numFmtId="0" fontId="5" fillId="0" borderId="1" xfId="0" applyFont="1" applyBorder="1" applyAlignment="1">
      <alignment vertical="center"/>
    </xf>
    <xf numFmtId="0" fontId="5" fillId="0" borderId="12" xfId="0" applyFont="1" applyBorder="1" applyAlignment="1">
      <alignment horizontal="left" vertical="center"/>
    </xf>
    <xf numFmtId="0" fontId="14" fillId="0" borderId="10" xfId="0" applyFont="1" applyBorder="1" applyAlignment="1">
      <alignment horizontal="left" vertical="center"/>
    </xf>
    <xf numFmtId="0" fontId="5" fillId="0" borderId="13" xfId="0" applyFont="1" applyBorder="1"/>
    <xf numFmtId="0" fontId="5" fillId="0" borderId="10" xfId="0" applyFont="1" applyBorder="1" applyAlignment="1">
      <alignment horizontal="center" vertical="center"/>
    </xf>
    <xf numFmtId="0" fontId="5" fillId="2" borderId="11" xfId="0" applyFont="1" applyFill="1" applyBorder="1"/>
    <xf numFmtId="0" fontId="5" fillId="0" borderId="10" xfId="0" applyFont="1" applyBorder="1" applyAlignment="1">
      <alignment horizontal="left" vertical="center"/>
    </xf>
    <xf numFmtId="0" fontId="5" fillId="0" borderId="10" xfId="0" applyFont="1" applyBorder="1"/>
    <xf numFmtId="3" fontId="18" fillId="2" borderId="0" xfId="0" applyNumberFormat="1" applyFont="1" applyFill="1" applyAlignment="1">
      <alignment horizontal="left"/>
    </xf>
    <xf numFmtId="0" fontId="19" fillId="0" borderId="10" xfId="0" applyFont="1" applyBorder="1" applyAlignment="1">
      <alignment vertical="center"/>
    </xf>
    <xf numFmtId="0" fontId="12" fillId="0" borderId="10" xfId="0" applyFont="1" applyBorder="1" applyAlignment="1">
      <alignment horizontal="left" vertical="center"/>
    </xf>
    <xf numFmtId="0" fontId="5" fillId="0" borderId="10" xfId="0" applyFont="1" applyBorder="1" applyAlignment="1">
      <alignment horizontal="right"/>
    </xf>
    <xf numFmtId="164" fontId="16" fillId="0" borderId="18" xfId="0" applyNumberFormat="1" applyFont="1" applyBorder="1" applyAlignment="1">
      <alignment horizontal="left"/>
    </xf>
    <xf numFmtId="0" fontId="7" fillId="0" borderId="10" xfId="0" applyFont="1" applyBorder="1" applyAlignment="1">
      <alignment horizontal="right"/>
    </xf>
    <xf numFmtId="0" fontId="5" fillId="0" borderId="10" xfId="0" applyFont="1" applyBorder="1" applyAlignment="1"/>
    <xf numFmtId="0" fontId="5" fillId="0" borderId="10" xfId="0" applyFont="1" applyBorder="1" applyAlignment="1">
      <alignment horizontal="center"/>
    </xf>
    <xf numFmtId="0" fontId="5" fillId="0" borderId="10" xfId="0" applyFont="1" applyBorder="1" applyAlignment="1">
      <alignment horizontal="left"/>
    </xf>
    <xf numFmtId="3" fontId="8" fillId="0" borderId="10" xfId="0" applyNumberFormat="1" applyFont="1" applyBorder="1" applyAlignment="1">
      <alignment wrapText="1"/>
    </xf>
    <xf numFmtId="0" fontId="5" fillId="2" borderId="11" xfId="0" applyFont="1" applyFill="1" applyBorder="1" applyAlignment="1"/>
    <xf numFmtId="0" fontId="5" fillId="3" borderId="4" xfId="0" applyFont="1" applyFill="1" applyBorder="1" applyAlignment="1"/>
    <xf numFmtId="0" fontId="5" fillId="0" borderId="0" xfId="0" applyFont="1" applyAlignment="1">
      <alignment horizontal="center" vertical="center"/>
    </xf>
    <xf numFmtId="0" fontId="21" fillId="2" borderId="7" xfId="0" applyFont="1" applyFill="1" applyBorder="1"/>
    <xf numFmtId="0" fontId="22" fillId="0" borderId="10" xfId="0" applyFont="1" applyBorder="1" applyAlignment="1">
      <alignment horizontal="left" vertical="center"/>
    </xf>
    <xf numFmtId="3" fontId="22" fillId="0" borderId="10" xfId="0" applyNumberFormat="1" applyFont="1" applyBorder="1" applyAlignment="1">
      <alignment horizontal="left" vertical="center"/>
    </xf>
    <xf numFmtId="3" fontId="5" fillId="0" borderId="10" xfId="0" applyNumberFormat="1" applyFont="1" applyBorder="1" applyAlignment="1">
      <alignment horizontal="left" vertical="center"/>
    </xf>
    <xf numFmtId="0" fontId="5" fillId="0" borderId="13" xfId="0" applyFont="1" applyBorder="1" applyAlignment="1">
      <alignment horizontal="center" vertical="center"/>
    </xf>
    <xf numFmtId="0" fontId="5" fillId="0" borderId="1" xfId="0" applyFont="1" applyBorder="1" applyAlignment="1">
      <alignment horizontal="center" vertical="center"/>
    </xf>
    <xf numFmtId="0" fontId="5" fillId="0" borderId="13" xfId="0" applyFont="1" applyBorder="1" applyAlignment="1">
      <alignment horizontal="left" vertical="center"/>
    </xf>
    <xf numFmtId="3" fontId="23" fillId="0" borderId="10" xfId="1" applyNumberFormat="1" applyFont="1" applyBorder="1" applyAlignment="1">
      <alignment horizontal="right" vertical="center"/>
    </xf>
    <xf numFmtId="0" fontId="5" fillId="3" borderId="14" xfId="0" applyFont="1" applyFill="1" applyBorder="1" applyAlignment="1">
      <alignment vertical="center"/>
    </xf>
    <xf numFmtId="0" fontId="5" fillId="0" borderId="12" xfId="0" applyFont="1" applyBorder="1" applyAlignment="1">
      <alignment horizontal="center" vertical="center"/>
    </xf>
    <xf numFmtId="3" fontId="24" fillId="0" borderId="10" xfId="0" applyNumberFormat="1" applyFont="1" applyBorder="1" applyAlignment="1">
      <alignment horizontal="right" vertical="center"/>
    </xf>
    <xf numFmtId="0" fontId="5" fillId="2" borderId="20" xfId="0" applyFont="1" applyFill="1" applyBorder="1" applyAlignment="1">
      <alignment vertical="center"/>
    </xf>
    <xf numFmtId="0" fontId="5" fillId="2" borderId="50" xfId="0" applyFont="1" applyFill="1" applyBorder="1" applyAlignment="1">
      <alignment vertical="center"/>
    </xf>
    <xf numFmtId="0" fontId="25" fillId="0" borderId="21" xfId="0" applyFont="1" applyBorder="1" applyAlignment="1">
      <alignment horizontal="left" vertical="center" wrapText="1"/>
    </xf>
    <xf numFmtId="0" fontId="17" fillId="0" borderId="72" xfId="0" applyFont="1" applyBorder="1" applyAlignment="1">
      <alignment wrapText="1"/>
    </xf>
    <xf numFmtId="0" fontId="17" fillId="0" borderId="22" xfId="0" applyFont="1" applyBorder="1" applyAlignment="1">
      <alignment wrapText="1"/>
    </xf>
    <xf numFmtId="0" fontId="5" fillId="2" borderId="21" xfId="0" applyFont="1" applyFill="1" applyBorder="1" applyAlignment="1">
      <alignment vertical="center"/>
    </xf>
    <xf numFmtId="0" fontId="5" fillId="0" borderId="50" xfId="0" applyFont="1" applyBorder="1" applyAlignment="1"/>
    <xf numFmtId="164" fontId="16" fillId="0" borderId="50" xfId="0" applyNumberFormat="1" applyFont="1" applyBorder="1" applyAlignment="1">
      <alignment horizontal="left"/>
    </xf>
    <xf numFmtId="0" fontId="26" fillId="0" borderId="10" xfId="0" applyFont="1" applyBorder="1" applyAlignment="1">
      <alignment horizontal="center" vertical="center"/>
    </xf>
    <xf numFmtId="0" fontId="5" fillId="9" borderId="50" xfId="0" applyFont="1" applyFill="1" applyBorder="1" applyAlignment="1">
      <alignment horizontal="left" vertical="center"/>
    </xf>
    <xf numFmtId="0" fontId="5" fillId="3" borderId="52" xfId="0" applyFont="1" applyFill="1" applyBorder="1" applyAlignment="1">
      <alignment vertical="center"/>
    </xf>
    <xf numFmtId="0" fontId="5" fillId="3" borderId="23" xfId="0" applyFont="1" applyFill="1" applyBorder="1" applyAlignment="1">
      <alignment vertical="center"/>
    </xf>
    <xf numFmtId="0" fontId="5" fillId="4" borderId="24" xfId="0" applyFont="1" applyFill="1" applyBorder="1" applyAlignment="1">
      <alignment vertical="center"/>
    </xf>
    <xf numFmtId="0" fontId="5" fillId="4" borderId="25" xfId="0" applyFont="1" applyFill="1" applyBorder="1" applyAlignment="1">
      <alignment vertical="center"/>
    </xf>
    <xf numFmtId="0" fontId="6" fillId="9" borderId="50" xfId="0" applyFont="1" applyFill="1" applyBorder="1" applyAlignment="1">
      <alignment horizontal="left" vertical="center"/>
    </xf>
    <xf numFmtId="0" fontId="11" fillId="8" borderId="50" xfId="0" applyFont="1" applyFill="1" applyBorder="1" applyAlignment="1">
      <alignment vertical="center"/>
    </xf>
    <xf numFmtId="0" fontId="5" fillId="9" borderId="50" xfId="0" applyFont="1" applyFill="1" applyBorder="1" applyAlignment="1"/>
    <xf numFmtId="0" fontId="11" fillId="8" borderId="50" xfId="0" applyFont="1" applyFill="1" applyBorder="1" applyAlignment="1">
      <alignment vertical="center" wrapText="1"/>
    </xf>
    <xf numFmtId="0" fontId="29" fillId="8" borderId="50" xfId="0" applyFont="1" applyFill="1" applyBorder="1" applyAlignment="1">
      <alignment horizontal="left" vertical="center" wrapText="1"/>
    </xf>
    <xf numFmtId="0" fontId="5" fillId="0" borderId="8" xfId="0" applyFont="1" applyBorder="1" applyAlignment="1">
      <alignment horizontal="center" vertical="center"/>
    </xf>
    <xf numFmtId="0" fontId="5" fillId="0" borderId="6" xfId="0" applyFont="1" applyBorder="1" applyAlignment="1">
      <alignment horizontal="center" vertical="center"/>
    </xf>
    <xf numFmtId="0" fontId="24" fillId="2" borderId="5" xfId="0" applyFont="1" applyFill="1" applyBorder="1" applyAlignment="1">
      <alignment vertical="center" wrapText="1"/>
    </xf>
    <xf numFmtId="0" fontId="5" fillId="2" borderId="6" xfId="0" applyFont="1" applyFill="1" applyBorder="1" applyAlignment="1">
      <alignment vertical="center"/>
    </xf>
    <xf numFmtId="0" fontId="5" fillId="0" borderId="1" xfId="0" applyFont="1" applyBorder="1" applyAlignment="1">
      <alignment horizontal="left" vertical="center"/>
    </xf>
    <xf numFmtId="0" fontId="5" fillId="2" borderId="2" xfId="0" applyFont="1" applyFill="1" applyBorder="1" applyAlignment="1">
      <alignment vertical="center"/>
    </xf>
    <xf numFmtId="0" fontId="5" fillId="2" borderId="10" xfId="0" applyFont="1" applyFill="1" applyBorder="1" applyAlignment="1">
      <alignment horizontal="center" vertical="center"/>
    </xf>
    <xf numFmtId="0" fontId="5" fillId="2" borderId="10" xfId="0" applyFont="1" applyFill="1" applyBorder="1" applyAlignment="1">
      <alignment horizontal="left" vertical="center"/>
    </xf>
    <xf numFmtId="0" fontId="31" fillId="8" borderId="58" xfId="0" applyFont="1" applyFill="1" applyBorder="1" applyAlignment="1"/>
    <xf numFmtId="0" fontId="5" fillId="9" borderId="58" xfId="0" applyFont="1" applyFill="1" applyBorder="1" applyAlignment="1"/>
    <xf numFmtId="0" fontId="5" fillId="9" borderId="58" xfId="0" applyFont="1" applyFill="1" applyBorder="1"/>
    <xf numFmtId="3" fontId="5" fillId="9" borderId="58" xfId="0" applyNumberFormat="1" applyFont="1" applyFill="1" applyBorder="1"/>
    <xf numFmtId="3" fontId="5" fillId="9" borderId="58" xfId="0" applyNumberFormat="1" applyFont="1" applyFill="1" applyBorder="1" applyAlignment="1">
      <alignment horizontal="center"/>
    </xf>
    <xf numFmtId="0" fontId="29" fillId="9" borderId="58" xfId="0" applyFont="1" applyFill="1" applyBorder="1" applyAlignment="1">
      <alignment horizontal="center"/>
    </xf>
    <xf numFmtId="0" fontId="5" fillId="8" borderId="58" xfId="0" applyFont="1" applyFill="1" applyBorder="1"/>
    <xf numFmtId="0" fontId="5" fillId="3" borderId="50" xfId="0" applyFont="1" applyFill="1" applyBorder="1"/>
    <xf numFmtId="0" fontId="5" fillId="0" borderId="19" xfId="0" applyFont="1" applyBorder="1"/>
    <xf numFmtId="0" fontId="5" fillId="8" borderId="58" xfId="0" applyFont="1" applyFill="1" applyBorder="1" applyAlignment="1">
      <alignment vertical="center"/>
    </xf>
    <xf numFmtId="0" fontId="6" fillId="9" borderId="58" xfId="0" applyFont="1" applyFill="1" applyBorder="1" applyAlignment="1">
      <alignment vertical="center"/>
    </xf>
    <xf numFmtId="0" fontId="5" fillId="9" borderId="58" xfId="0" applyFont="1" applyFill="1" applyBorder="1" applyAlignment="1">
      <alignment vertical="center"/>
    </xf>
    <xf numFmtId="3" fontId="5" fillId="9" borderId="58" xfId="0" applyNumberFormat="1" applyFont="1" applyFill="1" applyBorder="1" applyAlignment="1">
      <alignment vertical="center"/>
    </xf>
    <xf numFmtId="3" fontId="5" fillId="9" borderId="58" xfId="0" applyNumberFormat="1" applyFont="1" applyFill="1" applyBorder="1" applyAlignment="1">
      <alignment horizontal="center" vertical="center"/>
    </xf>
    <xf numFmtId="0" fontId="5" fillId="9" borderId="58" xfId="0" applyFont="1" applyFill="1" applyBorder="1" applyAlignment="1">
      <alignment horizontal="center" vertical="center"/>
    </xf>
    <xf numFmtId="0" fontId="33" fillId="9" borderId="58" xfId="0" applyFont="1" applyFill="1" applyBorder="1" applyAlignment="1">
      <alignment vertical="top"/>
    </xf>
    <xf numFmtId="0" fontId="5" fillId="9" borderId="58" xfId="0" applyFont="1" applyFill="1" applyBorder="1" applyAlignment="1">
      <alignment horizontal="center"/>
    </xf>
    <xf numFmtId="0" fontId="29" fillId="8" borderId="58" xfId="0" applyFont="1" applyFill="1" applyBorder="1" applyAlignment="1">
      <alignment horizontal="left" vertical="center" wrapText="1"/>
    </xf>
    <xf numFmtId="0" fontId="29" fillId="8" borderId="58" xfId="0" applyFont="1" applyFill="1" applyBorder="1" applyAlignment="1">
      <alignment horizontal="center" vertical="center" wrapText="1"/>
    </xf>
    <xf numFmtId="0" fontId="32" fillId="8" borderId="58" xfId="0" applyFont="1" applyFill="1" applyBorder="1" applyAlignment="1">
      <alignment horizontal="left" vertical="center" wrapText="1"/>
    </xf>
    <xf numFmtId="0" fontId="10" fillId="8" borderId="58" xfId="0" applyFont="1" applyFill="1" applyBorder="1" applyAlignment="1">
      <alignment horizontal="left" vertical="center" wrapText="1"/>
    </xf>
    <xf numFmtId="0" fontId="27" fillId="8" borderId="50" xfId="0" applyFont="1" applyFill="1" applyBorder="1" applyAlignment="1">
      <alignment horizontal="left" vertical="center" wrapText="1"/>
    </xf>
    <xf numFmtId="0" fontId="5" fillId="9" borderId="0" xfId="0" applyFont="1" applyFill="1" applyAlignment="1"/>
    <xf numFmtId="0" fontId="5" fillId="2" borderId="8" xfId="0" applyFont="1" applyFill="1" applyBorder="1"/>
    <xf numFmtId="0" fontId="5" fillId="0" borderId="26" xfId="0" applyFont="1" applyBorder="1" applyAlignment="1">
      <alignment horizontal="center" vertical="center"/>
    </xf>
    <xf numFmtId="0" fontId="5" fillId="0" borderId="26" xfId="0" applyFont="1" applyBorder="1" applyAlignment="1">
      <alignment horizontal="left" vertical="center"/>
    </xf>
    <xf numFmtId="0" fontId="22" fillId="0" borderId="26" xfId="0" applyFont="1" applyBorder="1" applyAlignment="1">
      <alignment horizontal="left" vertical="center"/>
    </xf>
    <xf numFmtId="3" fontId="22" fillId="0" borderId="26" xfId="0" applyNumberFormat="1" applyFont="1" applyBorder="1" applyAlignment="1">
      <alignment horizontal="left" vertical="center"/>
    </xf>
    <xf numFmtId="3" fontId="5" fillId="0" borderId="26" xfId="0" applyNumberFormat="1" applyFont="1" applyBorder="1" applyAlignment="1">
      <alignment horizontal="center" vertical="center"/>
    </xf>
    <xf numFmtId="0" fontId="5" fillId="0" borderId="7" xfId="0" applyFont="1" applyBorder="1" applyAlignment="1">
      <alignment horizontal="left" vertical="center"/>
    </xf>
    <xf numFmtId="0" fontId="5" fillId="0" borderId="62" xfId="0" applyFont="1" applyBorder="1" applyAlignment="1">
      <alignment horizontal="left" vertical="center"/>
    </xf>
    <xf numFmtId="0" fontId="5" fillId="0" borderId="57" xfId="0" applyFont="1" applyBorder="1" applyAlignment="1">
      <alignment horizontal="left" vertical="center"/>
    </xf>
    <xf numFmtId="0" fontId="5" fillId="2" borderId="5" xfId="0" applyFont="1" applyFill="1" applyBorder="1" applyAlignment="1">
      <alignment vertical="center"/>
    </xf>
    <xf numFmtId="0" fontId="5" fillId="4" borderId="54" xfId="0" applyFont="1" applyFill="1" applyBorder="1" applyAlignment="1">
      <alignment vertical="center"/>
    </xf>
    <xf numFmtId="0" fontId="34" fillId="2" borderId="12" xfId="0" applyFont="1" applyFill="1" applyBorder="1" applyAlignment="1">
      <alignment horizontal="center" vertical="center" wrapText="1"/>
    </xf>
    <xf numFmtId="0" fontId="34" fillId="5" borderId="30" xfId="0" applyFont="1" applyFill="1" applyBorder="1" applyAlignment="1">
      <alignment horizontal="center" vertical="center" wrapText="1"/>
    </xf>
    <xf numFmtId="3" fontId="34" fillId="5" borderId="30" xfId="0" applyNumberFormat="1" applyFont="1" applyFill="1" applyBorder="1" applyAlignment="1">
      <alignment horizontal="center" vertical="center" wrapText="1"/>
    </xf>
    <xf numFmtId="0" fontId="34" fillId="5" borderId="31" xfId="0" applyFont="1" applyFill="1" applyBorder="1" applyAlignment="1">
      <alignment horizontal="center" vertical="center" wrapText="1"/>
    </xf>
    <xf numFmtId="0" fontId="5" fillId="2" borderId="49" xfId="0" applyFont="1" applyFill="1" applyBorder="1" applyAlignment="1">
      <alignment vertical="center" wrapText="1"/>
    </xf>
    <xf numFmtId="0" fontId="5" fillId="4" borderId="54" xfId="0" applyFont="1" applyFill="1" applyBorder="1" applyAlignment="1">
      <alignment vertical="center" wrapText="1"/>
    </xf>
    <xf numFmtId="0" fontId="5" fillId="3" borderId="50" xfId="0" applyFont="1" applyFill="1" applyBorder="1" applyAlignment="1">
      <alignment vertical="center" wrapText="1"/>
    </xf>
    <xf numFmtId="0" fontId="5" fillId="2" borderId="12" xfId="0" applyFont="1" applyFill="1" applyBorder="1" applyAlignment="1">
      <alignment vertical="center" wrapText="1"/>
    </xf>
    <xf numFmtId="0" fontId="7" fillId="6" borderId="0" xfId="0" applyFont="1" applyFill="1" applyAlignment="1">
      <alignment vertical="center"/>
    </xf>
    <xf numFmtId="0" fontId="7" fillId="6" borderId="0" xfId="0" applyFont="1" applyFill="1" applyAlignment="1">
      <alignment vertical="center" wrapText="1"/>
    </xf>
    <xf numFmtId="0" fontId="36" fillId="0" borderId="63" xfId="0" applyFont="1" applyBorder="1" applyAlignment="1">
      <alignment vertical="center"/>
    </xf>
    <xf numFmtId="0" fontId="5" fillId="0" borderId="64" xfId="0" applyFont="1" applyBorder="1" applyAlignment="1">
      <alignment vertical="center" wrapText="1"/>
    </xf>
    <xf numFmtId="0" fontId="37" fillId="3" borderId="56" xfId="0" applyFont="1" applyFill="1" applyBorder="1" applyAlignment="1">
      <alignment vertical="center"/>
    </xf>
    <xf numFmtId="0" fontId="5" fillId="0" borderId="34" xfId="0" applyFont="1" applyBorder="1" applyAlignment="1">
      <alignment vertical="center" wrapText="1"/>
    </xf>
    <xf numFmtId="0" fontId="36" fillId="0" borderId="33" xfId="0" applyFont="1" applyBorder="1" applyAlignment="1">
      <alignment vertical="center"/>
    </xf>
    <xf numFmtId="0" fontId="36" fillId="2" borderId="63" xfId="0" applyFont="1" applyFill="1" applyBorder="1"/>
    <xf numFmtId="0" fontId="5" fillId="2" borderId="12" xfId="0" applyFont="1" applyFill="1" applyBorder="1" applyAlignment="1">
      <alignment vertical="center"/>
    </xf>
    <xf numFmtId="0" fontId="5" fillId="6" borderId="0" xfId="0" applyFont="1" applyFill="1" applyAlignment="1">
      <alignment vertical="center"/>
    </xf>
    <xf numFmtId="3" fontId="5" fillId="6" borderId="0" xfId="0" applyNumberFormat="1" applyFont="1" applyFill="1" applyAlignment="1">
      <alignment vertical="center"/>
    </xf>
    <xf numFmtId="3" fontId="5" fillId="6" borderId="0" xfId="0" applyNumberFormat="1" applyFont="1" applyFill="1" applyAlignment="1">
      <alignment horizontal="center" vertical="center"/>
    </xf>
    <xf numFmtId="0" fontId="5" fillId="6" borderId="0" xfId="0" applyFont="1" applyFill="1" applyAlignment="1">
      <alignment horizontal="center" vertical="center"/>
    </xf>
    <xf numFmtId="0" fontId="22" fillId="6" borderId="50" xfId="0" applyFont="1" applyFill="1" applyBorder="1" applyAlignment="1">
      <alignment vertical="center"/>
    </xf>
    <xf numFmtId="0" fontId="29" fillId="3" borderId="56" xfId="0" applyFont="1" applyFill="1" applyBorder="1" applyAlignment="1">
      <alignment vertical="center"/>
    </xf>
    <xf numFmtId="0" fontId="5" fillId="2" borderId="49" xfId="0" applyFont="1" applyFill="1" applyBorder="1" applyAlignment="1">
      <alignment vertical="center"/>
    </xf>
    <xf numFmtId="0" fontId="5" fillId="3" borderId="56" xfId="0" applyFont="1" applyFill="1" applyBorder="1" applyAlignment="1">
      <alignment vertical="center"/>
    </xf>
    <xf numFmtId="0" fontId="36" fillId="2" borderId="33" xfId="0" applyFont="1" applyFill="1" applyBorder="1"/>
    <xf numFmtId="0" fontId="5" fillId="2" borderId="12" xfId="0" applyFont="1" applyFill="1" applyBorder="1"/>
    <xf numFmtId="0" fontId="5" fillId="2" borderId="10" xfId="0" applyFont="1" applyFill="1" applyBorder="1" applyAlignment="1">
      <alignment vertical="center" wrapText="1"/>
    </xf>
    <xf numFmtId="0" fontId="5" fillId="0" borderId="8" xfId="0" applyFont="1" applyBorder="1" applyAlignment="1">
      <alignment vertical="center" wrapText="1"/>
    </xf>
    <xf numFmtId="3" fontId="5" fillId="0" borderId="8" xfId="0" applyNumberFormat="1" applyFont="1" applyBorder="1" applyAlignment="1">
      <alignment horizontal="center" vertical="center" wrapText="1"/>
    </xf>
    <xf numFmtId="0" fontId="5" fillId="0" borderId="8" xfId="0" applyFont="1" applyBorder="1" applyAlignment="1">
      <alignment horizontal="center" vertical="center" wrapText="1"/>
    </xf>
    <xf numFmtId="0" fontId="5" fillId="0" borderId="35" xfId="0" applyFont="1" applyBorder="1" applyAlignment="1">
      <alignment horizontal="center" vertical="center" wrapText="1"/>
    </xf>
    <xf numFmtId="0" fontId="5" fillId="0" borderId="27" xfId="0" applyFont="1" applyBorder="1" applyAlignment="1">
      <alignment horizontal="center" vertical="center" wrapText="1"/>
    </xf>
    <xf numFmtId="0" fontId="5" fillId="0" borderId="36" xfId="0" applyFont="1" applyBorder="1" applyAlignment="1">
      <alignment horizontal="center" vertical="center" wrapText="1"/>
    </xf>
    <xf numFmtId="0" fontId="5" fillId="2" borderId="41" xfId="0" applyFont="1" applyFill="1" applyBorder="1" applyAlignment="1">
      <alignment vertical="center" wrapText="1"/>
    </xf>
    <xf numFmtId="0" fontId="38" fillId="0" borderId="1" xfId="0" applyFont="1" applyBorder="1" applyAlignment="1">
      <alignment vertical="center" wrapText="1"/>
    </xf>
    <xf numFmtId="0" fontId="5" fillId="0" borderId="1" xfId="0" applyFont="1" applyBorder="1" applyAlignment="1">
      <alignment vertical="center" wrapText="1"/>
    </xf>
    <xf numFmtId="0" fontId="39" fillId="0" borderId="8" xfId="0" applyFont="1" applyBorder="1" applyAlignment="1">
      <alignment horizontal="left" vertical="center"/>
    </xf>
    <xf numFmtId="0" fontId="5" fillId="0" borderId="37" xfId="0" applyFont="1" applyBorder="1" applyAlignment="1">
      <alignment horizontal="center" vertical="center" wrapText="1"/>
    </xf>
    <xf numFmtId="0" fontId="5" fillId="0" borderId="61" xfId="0" applyFont="1" applyBorder="1" applyAlignment="1">
      <alignment horizontal="center" vertical="center" wrapText="1"/>
    </xf>
    <xf numFmtId="0" fontId="5" fillId="0" borderId="38" xfId="0" applyFont="1" applyBorder="1" applyAlignment="1">
      <alignment horizontal="center" vertical="center" wrapText="1"/>
    </xf>
    <xf numFmtId="0" fontId="5" fillId="2" borderId="29" xfId="0" applyFont="1" applyFill="1" applyBorder="1" applyAlignment="1">
      <alignment vertical="center" wrapText="1"/>
    </xf>
    <xf numFmtId="0" fontId="5" fillId="2" borderId="39" xfId="0" applyFont="1" applyFill="1" applyBorder="1" applyAlignment="1">
      <alignment vertical="center" wrapText="1"/>
    </xf>
    <xf numFmtId="0" fontId="5" fillId="0" borderId="40" xfId="0" applyFont="1" applyBorder="1" applyAlignment="1">
      <alignment vertical="center"/>
    </xf>
    <xf numFmtId="0" fontId="5" fillId="0" borderId="40" xfId="0" applyFont="1" applyBorder="1" applyAlignment="1">
      <alignment vertical="center" wrapText="1"/>
    </xf>
    <xf numFmtId="3" fontId="5" fillId="0" borderId="40" xfId="0" applyNumberFormat="1" applyFont="1" applyBorder="1" applyAlignment="1">
      <alignment horizontal="center" vertical="center" wrapText="1"/>
    </xf>
    <xf numFmtId="0" fontId="5" fillId="0" borderId="22" xfId="0" applyFont="1" applyBorder="1"/>
    <xf numFmtId="3" fontId="5" fillId="0" borderId="71" xfId="0" applyNumberFormat="1" applyFont="1" applyBorder="1" applyAlignment="1">
      <alignment horizontal="center" vertical="center" wrapText="1"/>
    </xf>
    <xf numFmtId="0" fontId="5" fillId="0" borderId="46" xfId="0" applyFont="1" applyBorder="1" applyAlignment="1">
      <alignment horizontal="center" vertical="center" wrapText="1"/>
    </xf>
    <xf numFmtId="0" fontId="5" fillId="0" borderId="47" xfId="0" applyFont="1" applyBorder="1" applyAlignment="1">
      <alignment horizontal="center" vertical="center" wrapText="1"/>
    </xf>
    <xf numFmtId="0" fontId="5" fillId="0" borderId="40"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41" xfId="0" applyFont="1" applyBorder="1" applyAlignment="1">
      <alignment vertical="center"/>
    </xf>
    <xf numFmtId="0" fontId="5" fillId="0" borderId="48" xfId="0" applyFont="1" applyBorder="1" applyAlignment="1">
      <alignment horizontal="center" vertical="center" wrapText="1"/>
    </xf>
    <xf numFmtId="0" fontId="5" fillId="9" borderId="66" xfId="0" applyFont="1" applyFill="1" applyBorder="1" applyAlignment="1">
      <alignment vertical="center" wrapText="1"/>
    </xf>
    <xf numFmtId="3" fontId="5" fillId="9" borderId="66" xfId="0" applyNumberFormat="1" applyFont="1" applyFill="1" applyBorder="1" applyAlignment="1">
      <alignment horizontal="center" vertical="center" wrapText="1"/>
    </xf>
    <xf numFmtId="0" fontId="5" fillId="0" borderId="46" xfId="0" applyFont="1" applyBorder="1" applyAlignment="1">
      <alignment vertical="center" wrapText="1"/>
    </xf>
    <xf numFmtId="3" fontId="5" fillId="0" borderId="46" xfId="0" applyNumberFormat="1" applyFont="1" applyBorder="1" applyAlignment="1">
      <alignment horizontal="center" vertical="center" wrapText="1"/>
    </xf>
    <xf numFmtId="0" fontId="5" fillId="2" borderId="45" xfId="0" applyFont="1" applyFill="1" applyBorder="1" applyAlignment="1">
      <alignment vertical="center" wrapText="1"/>
    </xf>
    <xf numFmtId="0" fontId="5" fillId="0" borderId="51" xfId="0" applyFont="1" applyBorder="1" applyAlignment="1"/>
    <xf numFmtId="0" fontId="35" fillId="0" borderId="0" xfId="0" applyFont="1" applyFill="1" applyAlignment="1">
      <alignment vertical="center" wrapText="1"/>
    </xf>
    <xf numFmtId="0" fontId="5" fillId="3" borderId="73" xfId="0" applyFont="1" applyFill="1" applyBorder="1" applyAlignment="1">
      <alignment vertical="center"/>
    </xf>
    <xf numFmtId="0" fontId="5" fillId="3" borderId="73" xfId="0" applyFont="1" applyFill="1" applyBorder="1"/>
    <xf numFmtId="0" fontId="5" fillId="3" borderId="73" xfId="0" applyFont="1" applyFill="1" applyBorder="1" applyAlignment="1"/>
    <xf numFmtId="0" fontId="5" fillId="3" borderId="74" xfId="0" applyFont="1" applyFill="1" applyBorder="1" applyAlignment="1">
      <alignment vertical="center"/>
    </xf>
    <xf numFmtId="0" fontId="5" fillId="3" borderId="75" xfId="0" applyFont="1" applyFill="1" applyBorder="1" applyAlignment="1">
      <alignment vertical="center"/>
    </xf>
    <xf numFmtId="0" fontId="17" fillId="0" borderId="19" xfId="0" applyFont="1" applyBorder="1" applyAlignment="1">
      <alignment wrapText="1"/>
    </xf>
    <xf numFmtId="0" fontId="5" fillId="3" borderId="78" xfId="0" applyFont="1" applyFill="1" applyBorder="1" applyAlignment="1">
      <alignment vertical="center"/>
    </xf>
    <xf numFmtId="0" fontId="24" fillId="3" borderId="78" xfId="0" applyFont="1" applyFill="1" applyBorder="1" applyAlignment="1">
      <alignment vertical="center" wrapText="1"/>
    </xf>
    <xf numFmtId="0" fontId="24" fillId="3" borderId="78" xfId="0" applyFont="1" applyFill="1" applyBorder="1" applyAlignment="1">
      <alignment vertical="center"/>
    </xf>
    <xf numFmtId="0" fontId="5" fillId="3" borderId="79" xfId="0" applyFont="1" applyFill="1" applyBorder="1" applyAlignment="1">
      <alignment vertical="center"/>
    </xf>
    <xf numFmtId="0" fontId="5" fillId="3" borderId="80" xfId="0" applyFont="1" applyFill="1" applyBorder="1" applyAlignment="1">
      <alignment vertical="center"/>
    </xf>
    <xf numFmtId="0" fontId="5" fillId="3" borderId="78" xfId="0" applyFont="1" applyFill="1" applyBorder="1"/>
    <xf numFmtId="0" fontId="5" fillId="0" borderId="50" xfId="0" applyFont="1" applyFill="1" applyBorder="1"/>
    <xf numFmtId="0" fontId="5" fillId="0" borderId="50" xfId="0" applyFont="1" applyFill="1" applyBorder="1" applyAlignment="1">
      <alignment vertical="center"/>
    </xf>
    <xf numFmtId="0" fontId="5" fillId="0" borderId="50" xfId="0" applyFont="1" applyFill="1" applyBorder="1" applyAlignment="1">
      <alignment vertical="center" wrapText="1"/>
    </xf>
    <xf numFmtId="0" fontId="17" fillId="0" borderId="50" xfId="0" applyFont="1" applyFill="1" applyBorder="1"/>
    <xf numFmtId="0" fontId="5" fillId="0" borderId="50" xfId="0" applyFont="1" applyFill="1" applyBorder="1" applyAlignment="1"/>
    <xf numFmtId="0" fontId="5" fillId="3" borderId="56" xfId="0" applyFont="1" applyFill="1" applyBorder="1"/>
    <xf numFmtId="0" fontId="5" fillId="3" borderId="56" xfId="0" applyFont="1" applyFill="1" applyBorder="1" applyAlignment="1">
      <alignment vertical="center" wrapText="1"/>
    </xf>
    <xf numFmtId="0" fontId="5" fillId="3" borderId="81" xfId="0" applyFont="1" applyFill="1" applyBorder="1"/>
    <xf numFmtId="0" fontId="5" fillId="3" borderId="79" xfId="0" applyFont="1" applyFill="1" applyBorder="1"/>
    <xf numFmtId="0" fontId="25" fillId="0" borderId="72" xfId="0" applyFont="1" applyBorder="1" applyAlignment="1">
      <alignment horizontal="left" vertical="center" wrapText="1"/>
    </xf>
    <xf numFmtId="0" fontId="5" fillId="0" borderId="49" xfId="0" applyFont="1" applyBorder="1" applyAlignment="1">
      <alignment horizontal="center" vertical="center"/>
    </xf>
    <xf numFmtId="0" fontId="5" fillId="0" borderId="2" xfId="0" applyFont="1" applyBorder="1" applyAlignment="1">
      <alignment horizontal="center" vertical="center"/>
    </xf>
    <xf numFmtId="3" fontId="24" fillId="0" borderId="28" xfId="0" applyNumberFormat="1" applyFont="1" applyBorder="1" applyAlignment="1">
      <alignment horizontal="right" vertical="center"/>
    </xf>
    <xf numFmtId="0" fontId="22" fillId="0" borderId="1" xfId="0" applyFont="1" applyBorder="1" applyAlignment="1">
      <alignment horizontal="left" vertical="center"/>
    </xf>
    <xf numFmtId="3" fontId="22" fillId="0" borderId="1" xfId="0" applyNumberFormat="1" applyFont="1" applyBorder="1" applyAlignment="1">
      <alignment horizontal="left" vertical="center"/>
    </xf>
    <xf numFmtId="3" fontId="5" fillId="0" borderId="1" xfId="0" applyNumberFormat="1" applyFont="1" applyBorder="1" applyAlignment="1">
      <alignment horizontal="left" vertical="center"/>
    </xf>
    <xf numFmtId="0" fontId="5" fillId="0" borderId="72" xfId="0" applyFont="1" applyBorder="1" applyAlignment="1">
      <alignment horizontal="left" vertical="center"/>
    </xf>
    <xf numFmtId="0" fontId="22" fillId="0" borderId="72" xfId="0" applyFont="1" applyBorder="1" applyAlignment="1">
      <alignment horizontal="left" vertical="center"/>
    </xf>
    <xf numFmtId="3" fontId="22" fillId="0" borderId="72" xfId="0" applyNumberFormat="1" applyFont="1" applyBorder="1" applyAlignment="1">
      <alignment horizontal="left" vertical="center"/>
    </xf>
    <xf numFmtId="3" fontId="5" fillId="0" borderId="72" xfId="0" applyNumberFormat="1" applyFont="1" applyBorder="1" applyAlignment="1">
      <alignment horizontal="left" vertical="center"/>
    </xf>
    <xf numFmtId="0" fontId="5" fillId="2" borderId="1" xfId="0" applyFont="1" applyFill="1" applyBorder="1" applyAlignment="1">
      <alignment horizontal="center" vertical="center"/>
    </xf>
    <xf numFmtId="0" fontId="5" fillId="2" borderId="1" xfId="0" applyFont="1" applyFill="1" applyBorder="1" applyAlignment="1">
      <alignment horizontal="left" vertical="center"/>
    </xf>
    <xf numFmtId="0" fontId="5" fillId="0" borderId="50" xfId="0" applyFont="1" applyBorder="1"/>
    <xf numFmtId="3" fontId="24" fillId="0" borderId="1" xfId="0" applyNumberFormat="1" applyFont="1" applyBorder="1" applyAlignment="1">
      <alignment horizontal="right" vertical="center"/>
    </xf>
    <xf numFmtId="0" fontId="5" fillId="2" borderId="72" xfId="0" applyFont="1" applyFill="1" applyBorder="1" applyAlignment="1">
      <alignment horizontal="center" vertical="center"/>
    </xf>
    <xf numFmtId="0" fontId="5" fillId="2" borderId="72" xfId="0" applyFont="1" applyFill="1" applyBorder="1" applyAlignment="1">
      <alignment horizontal="left" vertical="center"/>
    </xf>
    <xf numFmtId="3" fontId="30" fillId="0" borderId="72" xfId="0" applyNumberFormat="1" applyFont="1" applyBorder="1" applyAlignment="1">
      <alignment horizontal="right" vertical="center"/>
    </xf>
    <xf numFmtId="0" fontId="22" fillId="3" borderId="3" xfId="0" applyFont="1" applyFill="1" applyBorder="1" applyAlignment="1">
      <alignment vertical="center"/>
    </xf>
    <xf numFmtId="0" fontId="9" fillId="3" borderId="3" xfId="0" applyFont="1" applyFill="1" applyBorder="1" applyAlignment="1">
      <alignment vertical="center"/>
    </xf>
    <xf numFmtId="0" fontId="11" fillId="3" borderId="3" xfId="0" applyFont="1" applyFill="1" applyBorder="1" applyAlignment="1">
      <alignment vertical="center"/>
    </xf>
    <xf numFmtId="0" fontId="13" fillId="3" borderId="3" xfId="0" applyFont="1" applyFill="1" applyBorder="1" applyAlignment="1">
      <alignment vertical="center" wrapText="1"/>
    </xf>
    <xf numFmtId="14" fontId="11" fillId="3" borderId="3" xfId="0" applyNumberFormat="1" applyFont="1" applyFill="1" applyBorder="1" applyAlignment="1">
      <alignment vertical="center"/>
    </xf>
    <xf numFmtId="0" fontId="5" fillId="3" borderId="3" xfId="0" applyFont="1" applyFill="1" applyBorder="1"/>
    <xf numFmtId="0" fontId="5" fillId="3" borderId="3" xfId="0" applyFont="1" applyFill="1" applyBorder="1" applyAlignment="1">
      <alignment vertical="center" wrapText="1"/>
    </xf>
    <xf numFmtId="0" fontId="11" fillId="3" borderId="3" xfId="0" applyFont="1" applyFill="1" applyBorder="1" applyAlignment="1">
      <alignment vertical="center" wrapText="1"/>
    </xf>
    <xf numFmtId="3" fontId="7" fillId="0" borderId="26" xfId="0" applyNumberFormat="1" applyFont="1" applyBorder="1" applyAlignment="1">
      <alignment horizontal="right" vertical="center"/>
    </xf>
    <xf numFmtId="3" fontId="38" fillId="0" borderId="1" xfId="0" applyNumberFormat="1" applyFont="1" applyBorder="1" applyAlignment="1">
      <alignment horizontal="right" vertical="center" wrapText="1"/>
    </xf>
    <xf numFmtId="0" fontId="31" fillId="8" borderId="58" xfId="0" applyFont="1" applyFill="1" applyBorder="1" applyAlignment="1">
      <alignment vertical="center"/>
    </xf>
    <xf numFmtId="0" fontId="10" fillId="8" borderId="50" xfId="0" applyFont="1" applyFill="1" applyBorder="1" applyAlignment="1">
      <alignment horizontal="left" vertical="center" wrapText="1"/>
    </xf>
    <xf numFmtId="0" fontId="5" fillId="0" borderId="0" xfId="0" applyFont="1" applyAlignment="1"/>
    <xf numFmtId="0" fontId="47" fillId="8" borderId="50" xfId="0" applyFont="1" applyFill="1" applyBorder="1" applyAlignment="1">
      <alignment horizontal="left" vertical="center" wrapText="1"/>
    </xf>
    <xf numFmtId="0" fontId="22" fillId="0" borderId="10" xfId="0" applyFont="1" applyBorder="1"/>
    <xf numFmtId="0" fontId="22" fillId="0" borderId="8" xfId="0" applyFont="1" applyBorder="1" applyAlignment="1">
      <alignment horizontal="left" vertical="center"/>
    </xf>
    <xf numFmtId="0" fontId="22" fillId="0" borderId="6" xfId="0" applyFont="1" applyBorder="1" applyAlignment="1">
      <alignment vertical="center"/>
    </xf>
    <xf numFmtId="3" fontId="7" fillId="0" borderId="1" xfId="0" applyNumberFormat="1" applyFont="1" applyBorder="1" applyAlignment="1">
      <alignment horizontal="right" vertical="center" wrapText="1"/>
    </xf>
    <xf numFmtId="0" fontId="7" fillId="8" borderId="58" xfId="0" applyFont="1" applyFill="1" applyBorder="1" applyAlignment="1">
      <alignment horizontal="left" vertical="top"/>
    </xf>
    <xf numFmtId="3" fontId="50" fillId="5" borderId="30" xfId="0" applyNumberFormat="1" applyFont="1" applyFill="1" applyBorder="1" applyAlignment="1">
      <alignment horizontal="center" vertical="center" wrapText="1"/>
    </xf>
    <xf numFmtId="0" fontId="50" fillId="5" borderId="31" xfId="0" applyFont="1" applyFill="1" applyBorder="1" applyAlignment="1">
      <alignment horizontal="center" vertical="center" wrapText="1"/>
    </xf>
    <xf numFmtId="0" fontId="36" fillId="2" borderId="85" xfId="0" applyFont="1" applyFill="1" applyBorder="1"/>
    <xf numFmtId="0" fontId="5" fillId="4" borderId="87" xfId="0" applyFont="1" applyFill="1" applyBorder="1"/>
    <xf numFmtId="0" fontId="5" fillId="4" borderId="87" xfId="0" applyFont="1" applyFill="1" applyBorder="1" applyAlignment="1">
      <alignment vertical="center"/>
    </xf>
    <xf numFmtId="0" fontId="5" fillId="4" borderId="88" xfId="0" applyFont="1" applyFill="1" applyBorder="1" applyAlignment="1">
      <alignment vertical="center"/>
    </xf>
    <xf numFmtId="0" fontId="5" fillId="4" borderId="88" xfId="0" applyFont="1" applyFill="1" applyBorder="1" applyAlignment="1">
      <alignment vertical="center" wrapText="1"/>
    </xf>
    <xf numFmtId="0" fontId="5" fillId="3" borderId="86" xfId="0" applyFont="1" applyFill="1" applyBorder="1" applyAlignment="1"/>
    <xf numFmtId="0" fontId="32" fillId="3" borderId="86" xfId="0" applyFont="1" applyFill="1" applyBorder="1" applyAlignment="1">
      <alignment vertical="center" wrapText="1"/>
    </xf>
    <xf numFmtId="0" fontId="5" fillId="3" borderId="86" xfId="0" applyFont="1" applyFill="1" applyBorder="1" applyAlignment="1">
      <alignment vertical="center"/>
    </xf>
    <xf numFmtId="0" fontId="5" fillId="4" borderId="92" xfId="0" applyFont="1" applyFill="1" applyBorder="1" applyAlignment="1">
      <alignment vertical="center" wrapText="1"/>
    </xf>
    <xf numFmtId="0" fontId="37" fillId="3" borderId="86" xfId="0" applyFont="1" applyFill="1" applyBorder="1" applyAlignment="1">
      <alignment vertical="center"/>
    </xf>
    <xf numFmtId="0" fontId="11" fillId="3" borderId="86" xfId="0" applyFont="1" applyFill="1" applyBorder="1" applyAlignment="1">
      <alignment vertical="center" wrapText="1"/>
    </xf>
    <xf numFmtId="0" fontId="11" fillId="3" borderId="86" xfId="0" applyFont="1" applyFill="1" applyBorder="1" applyAlignment="1">
      <alignment horizontal="left" wrapText="1"/>
    </xf>
    <xf numFmtId="0" fontId="5" fillId="0" borderId="0" xfId="0" applyFont="1" applyAlignment="1"/>
    <xf numFmtId="0" fontId="5" fillId="0" borderId="0" xfId="0" applyFont="1" applyAlignment="1"/>
    <xf numFmtId="0" fontId="5" fillId="0" borderId="50" xfId="0" applyFont="1" applyBorder="1" applyAlignment="1">
      <alignment vertical="center" wrapText="1"/>
    </xf>
    <xf numFmtId="3" fontId="5" fillId="0" borderId="50" xfId="0" applyNumberFormat="1" applyFont="1" applyBorder="1" applyAlignment="1">
      <alignment horizontal="center" vertical="center" wrapText="1"/>
    </xf>
    <xf numFmtId="0" fontId="5" fillId="0" borderId="93" xfId="0" applyFont="1" applyBorder="1" applyAlignment="1">
      <alignment vertical="center" wrapText="1"/>
    </xf>
    <xf numFmtId="3" fontId="5" fillId="0" borderId="93" xfId="0" applyNumberFormat="1" applyFont="1" applyBorder="1" applyAlignment="1">
      <alignment horizontal="center" vertical="center" wrapText="1"/>
    </xf>
    <xf numFmtId="0" fontId="36" fillId="0" borderId="94" xfId="0" applyFont="1" applyBorder="1" applyAlignment="1">
      <alignment vertical="center"/>
    </xf>
    <xf numFmtId="0" fontId="5" fillId="0" borderId="50" xfId="0" applyFont="1" applyBorder="1" applyAlignment="1">
      <alignment horizontal="center" vertical="center" wrapText="1"/>
    </xf>
    <xf numFmtId="0" fontId="5" fillId="0" borderId="93" xfId="0" applyFont="1" applyBorder="1" applyAlignment="1">
      <alignment horizontal="center" vertical="center" wrapText="1"/>
    </xf>
    <xf numFmtId="0" fontId="22" fillId="0" borderId="95" xfId="0" applyFont="1" applyBorder="1" applyAlignment="1">
      <alignment horizontal="center" vertical="center" wrapText="1"/>
    </xf>
    <xf numFmtId="0" fontId="5" fillId="0" borderId="64" xfId="0" applyFont="1" applyBorder="1" applyAlignment="1">
      <alignment vertical="center"/>
    </xf>
    <xf numFmtId="0" fontId="5" fillId="0" borderId="93" xfId="0" applyFont="1" applyBorder="1" applyAlignment="1">
      <alignment vertical="center"/>
    </xf>
    <xf numFmtId="3" fontId="5" fillId="0" borderId="93" xfId="0" applyNumberFormat="1" applyFont="1" applyBorder="1" applyAlignment="1">
      <alignment horizontal="center" vertical="center"/>
    </xf>
    <xf numFmtId="0" fontId="5" fillId="0" borderId="93" xfId="0" applyFont="1" applyBorder="1" applyAlignment="1">
      <alignment horizontal="center" vertical="center"/>
    </xf>
    <xf numFmtId="0" fontId="5" fillId="0" borderId="93" xfId="0" applyFont="1" applyBorder="1"/>
    <xf numFmtId="0" fontId="22" fillId="0" borderId="93" xfId="0" applyFont="1" applyBorder="1" applyAlignment="1">
      <alignment horizontal="center" vertical="center" wrapText="1"/>
    </xf>
    <xf numFmtId="0" fontId="22" fillId="0" borderId="32" xfId="0" applyFont="1" applyBorder="1" applyAlignment="1">
      <alignment horizontal="center" vertical="center" wrapText="1"/>
    </xf>
    <xf numFmtId="0" fontId="22" fillId="0" borderId="96" xfId="0" applyFont="1" applyBorder="1" applyAlignment="1">
      <alignment horizontal="center" vertical="center"/>
    </xf>
    <xf numFmtId="0" fontId="22" fillId="0" borderId="97" xfId="0" applyFont="1" applyBorder="1" applyAlignment="1">
      <alignment horizontal="center" vertical="center" wrapText="1"/>
    </xf>
    <xf numFmtId="0" fontId="5" fillId="6" borderId="98" xfId="0" applyFont="1" applyFill="1" applyBorder="1" applyAlignment="1">
      <alignment horizontal="center" vertical="center"/>
    </xf>
    <xf numFmtId="0" fontId="11" fillId="3" borderId="89" xfId="0" applyFont="1" applyFill="1" applyBorder="1" applyAlignment="1">
      <alignment horizontal="left" wrapText="1"/>
    </xf>
    <xf numFmtId="0" fontId="5" fillId="0" borderId="99" xfId="0" applyFont="1" applyBorder="1" applyAlignment="1">
      <alignment horizontal="center" vertical="center" wrapText="1"/>
    </xf>
    <xf numFmtId="0" fontId="5" fillId="0" borderId="100" xfId="0" applyFont="1" applyBorder="1" applyAlignment="1">
      <alignment vertical="center" wrapText="1"/>
    </xf>
    <xf numFmtId="3" fontId="5" fillId="0" borderId="100" xfId="0" applyNumberFormat="1" applyFont="1" applyBorder="1" applyAlignment="1">
      <alignment horizontal="center" vertical="center" wrapText="1"/>
    </xf>
    <xf numFmtId="3" fontId="7" fillId="0" borderId="101" xfId="0" applyNumberFormat="1" applyFont="1" applyBorder="1" applyAlignment="1">
      <alignment horizontal="right" vertical="center" wrapText="1"/>
    </xf>
    <xf numFmtId="3" fontId="7" fillId="0" borderId="101" xfId="0" applyNumberFormat="1" applyFont="1" applyBorder="1" applyAlignment="1">
      <alignment horizontal="right" vertical="center"/>
    </xf>
    <xf numFmtId="3" fontId="5" fillId="0" borderId="101" xfId="0" applyNumberFormat="1" applyFont="1" applyBorder="1" applyAlignment="1">
      <alignment horizontal="center" vertical="center" wrapText="1"/>
    </xf>
    <xf numFmtId="3" fontId="5" fillId="0" borderId="50" xfId="0" applyNumberFormat="1" applyFont="1" applyBorder="1" applyAlignment="1">
      <alignment horizontal="center" vertical="center" wrapText="1"/>
    </xf>
    <xf numFmtId="3" fontId="5" fillId="0" borderId="50" xfId="0" applyNumberFormat="1" applyFont="1" applyBorder="1" applyAlignment="1">
      <alignment horizontal="center" vertical="center" wrapText="1"/>
    </xf>
    <xf numFmtId="0" fontId="17" fillId="0" borderId="55" xfId="0" applyFont="1" applyBorder="1"/>
    <xf numFmtId="0" fontId="5" fillId="0" borderId="93" xfId="0" applyFont="1" applyBorder="1" applyAlignment="1">
      <alignment horizontal="center" vertical="center" wrapText="1"/>
    </xf>
    <xf numFmtId="0" fontId="51" fillId="0" borderId="21" xfId="0" applyFont="1" applyBorder="1" applyAlignment="1">
      <alignment vertical="center" wrapText="1"/>
    </xf>
    <xf numFmtId="0" fontId="51" fillId="0" borderId="6" xfId="0" applyFont="1" applyBorder="1" applyAlignment="1">
      <alignment vertical="center"/>
    </xf>
    <xf numFmtId="0" fontId="51" fillId="0" borderId="21" xfId="0" applyFont="1" applyBorder="1" applyAlignment="1">
      <alignment vertical="center"/>
    </xf>
    <xf numFmtId="0" fontId="7" fillId="8" borderId="50" xfId="0" applyFont="1" applyFill="1" applyBorder="1" applyAlignment="1">
      <alignment horizontal="left" vertical="center" wrapText="1"/>
    </xf>
    <xf numFmtId="0" fontId="4" fillId="0" borderId="0" xfId="0" applyFont="1" applyAlignment="1">
      <alignment horizontal="left" vertical="center" wrapText="1"/>
    </xf>
    <xf numFmtId="0" fontId="25" fillId="0" borderId="76" xfId="0" applyFont="1" applyBorder="1" applyAlignment="1">
      <alignment horizontal="left" vertical="center" wrapText="1"/>
    </xf>
    <xf numFmtId="0" fontId="17" fillId="0" borderId="84" xfId="0" applyFont="1" applyBorder="1" applyAlignment="1">
      <alignment wrapText="1"/>
    </xf>
    <xf numFmtId="0" fontId="17" fillId="0" borderId="77" xfId="0" applyFont="1" applyBorder="1" applyAlignment="1">
      <alignment wrapText="1"/>
    </xf>
    <xf numFmtId="0" fontId="25" fillId="0" borderId="21" xfId="0" applyFont="1" applyBorder="1" applyAlignment="1">
      <alignment horizontal="left" vertical="center" wrapText="1"/>
    </xf>
    <xf numFmtId="0" fontId="17" fillId="0" borderId="5" xfId="0" applyFont="1" applyBorder="1"/>
    <xf numFmtId="0" fontId="17" fillId="0" borderId="22" xfId="0" applyFont="1" applyBorder="1"/>
    <xf numFmtId="0" fontId="13" fillId="3" borderId="3" xfId="0" applyFont="1" applyFill="1" applyBorder="1" applyAlignment="1">
      <alignment horizontal="left" vertical="center" wrapText="1"/>
    </xf>
    <xf numFmtId="0" fontId="17" fillId="11" borderId="3" xfId="0" applyFont="1" applyFill="1" applyBorder="1"/>
    <xf numFmtId="0" fontId="49" fillId="0" borderId="15" xfId="0" applyFont="1" applyBorder="1" applyAlignment="1">
      <alignment horizontal="left" vertical="center"/>
    </xf>
    <xf numFmtId="0" fontId="49" fillId="0" borderId="16" xfId="0" applyFont="1" applyBorder="1" applyAlignment="1">
      <alignment horizontal="left"/>
    </xf>
    <xf numFmtId="0" fontId="49" fillId="0" borderId="17" xfId="0" applyFont="1" applyBorder="1" applyAlignment="1">
      <alignment horizontal="left"/>
    </xf>
    <xf numFmtId="0" fontId="20" fillId="0" borderId="5" xfId="0" applyFont="1" applyBorder="1" applyAlignment="1">
      <alignment vertical="center" wrapText="1"/>
    </xf>
    <xf numFmtId="0" fontId="17" fillId="0" borderId="19" xfId="0" applyFont="1" applyBorder="1"/>
    <xf numFmtId="0" fontId="13" fillId="3" borderId="3" xfId="0" applyFont="1" applyFill="1" applyBorder="1" applyAlignment="1">
      <alignment vertical="center" wrapText="1"/>
    </xf>
    <xf numFmtId="0" fontId="25" fillId="0" borderId="82" xfId="0" applyFont="1" applyBorder="1" applyAlignment="1">
      <alignment horizontal="left" vertical="center" wrapText="1"/>
    </xf>
    <xf numFmtId="0" fontId="25" fillId="0" borderId="83" xfId="0" applyFont="1" applyBorder="1" applyAlignment="1">
      <alignment horizontal="left" vertical="center" wrapText="1"/>
    </xf>
    <xf numFmtId="0" fontId="44" fillId="2" borderId="21" xfId="0" applyFont="1" applyFill="1" applyBorder="1" applyAlignment="1">
      <alignment horizontal="left" vertical="center" wrapText="1"/>
    </xf>
    <xf numFmtId="0" fontId="44" fillId="2" borderId="22" xfId="0" applyFont="1" applyFill="1" applyBorder="1" applyAlignment="1">
      <alignment horizontal="left" vertical="center" wrapText="1"/>
    </xf>
    <xf numFmtId="0" fontId="44" fillId="2" borderId="21" xfId="0" applyFont="1" applyFill="1" applyBorder="1" applyAlignment="1">
      <alignment vertical="center" wrapText="1"/>
    </xf>
    <xf numFmtId="0" fontId="44" fillId="2" borderId="22" xfId="0" applyFont="1" applyFill="1" applyBorder="1" applyAlignment="1">
      <alignment vertical="center" wrapText="1"/>
    </xf>
    <xf numFmtId="3" fontId="23" fillId="0" borderId="21" xfId="1" applyNumberFormat="1" applyFont="1" applyBorder="1" applyAlignment="1">
      <alignment horizontal="right" vertical="center"/>
    </xf>
    <xf numFmtId="0" fontId="23" fillId="0" borderId="22" xfId="1" applyFont="1" applyBorder="1"/>
    <xf numFmtId="0" fontId="24" fillId="2" borderId="22" xfId="0" applyFont="1" applyFill="1" applyBorder="1" applyAlignment="1">
      <alignment vertical="center" wrapText="1"/>
    </xf>
    <xf numFmtId="0" fontId="29" fillId="8" borderId="50" xfId="0" applyFont="1" applyFill="1" applyBorder="1" applyAlignment="1">
      <alignment horizontal="left" wrapText="1"/>
    </xf>
    <xf numFmtId="0" fontId="17" fillId="9" borderId="50" xfId="0" applyFont="1" applyFill="1" applyBorder="1"/>
    <xf numFmtId="0" fontId="2" fillId="8" borderId="50" xfId="1" applyFill="1" applyBorder="1" applyAlignment="1">
      <alignment horizontal="left" vertical="center" wrapText="1"/>
    </xf>
    <xf numFmtId="0" fontId="2" fillId="9" borderId="50" xfId="1" applyFill="1" applyBorder="1"/>
    <xf numFmtId="0" fontId="5" fillId="4" borderId="53" xfId="0" applyFont="1" applyFill="1" applyBorder="1" applyAlignment="1">
      <alignment vertical="center"/>
    </xf>
    <xf numFmtId="0" fontId="5" fillId="4" borderId="51" xfId="0" applyFont="1" applyFill="1" applyBorder="1" applyAlignment="1">
      <alignment vertical="center"/>
    </xf>
    <xf numFmtId="0" fontId="17" fillId="0" borderId="55" xfId="0" applyFont="1" applyBorder="1"/>
    <xf numFmtId="0" fontId="11" fillId="3" borderId="89" xfId="0" applyFont="1" applyFill="1" applyBorder="1" applyAlignment="1">
      <alignment vertical="center" wrapText="1"/>
    </xf>
    <xf numFmtId="0" fontId="17" fillId="0" borderId="90" xfId="0" applyFont="1" applyBorder="1"/>
    <xf numFmtId="0" fontId="17" fillId="0" borderId="91" xfId="0" applyFont="1" applyBorder="1"/>
    <xf numFmtId="0" fontId="29" fillId="3" borderId="89" xfId="0" applyFont="1" applyFill="1" applyBorder="1" applyAlignment="1">
      <alignment vertical="center" wrapText="1"/>
    </xf>
    <xf numFmtId="0" fontId="5" fillId="0" borderId="51" xfId="0" applyFont="1" applyBorder="1" applyAlignment="1"/>
    <xf numFmtId="3" fontId="5" fillId="0" borderId="50" xfId="0" applyNumberFormat="1" applyFont="1" applyBorder="1" applyAlignment="1">
      <alignment horizontal="center" vertical="center" wrapText="1"/>
    </xf>
    <xf numFmtId="0" fontId="5" fillId="0" borderId="93" xfId="0" applyFont="1" applyBorder="1" applyAlignment="1"/>
    <xf numFmtId="3" fontId="5" fillId="0" borderId="93" xfId="0" applyNumberFormat="1" applyFont="1" applyBorder="1" applyAlignment="1">
      <alignment horizontal="center" vertical="center" wrapText="1"/>
    </xf>
    <xf numFmtId="0" fontId="5" fillId="0" borderId="50" xfId="0" applyFont="1" applyBorder="1" applyAlignment="1">
      <alignment horizontal="center" vertical="center" wrapText="1"/>
    </xf>
    <xf numFmtId="0" fontId="5" fillId="0" borderId="93" xfId="0" applyFont="1" applyBorder="1" applyAlignment="1">
      <alignment horizontal="center" vertical="center" wrapText="1"/>
    </xf>
    <xf numFmtId="0" fontId="22" fillId="0" borderId="50" xfId="0" applyFont="1" applyBorder="1" applyAlignment="1">
      <alignment horizontal="center" vertical="center" wrapText="1"/>
    </xf>
    <xf numFmtId="0" fontId="5" fillId="0" borderId="93" xfId="0" applyFont="1" applyBorder="1" applyAlignment="1">
      <alignment wrapText="1"/>
    </xf>
    <xf numFmtId="0" fontId="5" fillId="0" borderId="50" xfId="0" applyFont="1" applyBorder="1" applyAlignment="1"/>
    <xf numFmtId="0" fontId="5" fillId="0" borderId="50" xfId="0" applyFont="1" applyBorder="1" applyAlignment="1">
      <alignment wrapText="1"/>
    </xf>
    <xf numFmtId="3" fontId="40" fillId="0" borderId="42" xfId="0" applyNumberFormat="1" applyFont="1" applyBorder="1" applyAlignment="1">
      <alignment horizontal="left" vertical="center" wrapText="1"/>
    </xf>
    <xf numFmtId="0" fontId="17" fillId="0" borderId="43" xfId="0" applyFont="1" applyBorder="1"/>
    <xf numFmtId="0" fontId="17" fillId="0" borderId="44" xfId="0" applyFont="1" applyBorder="1"/>
    <xf numFmtId="0" fontId="38" fillId="0" borderId="2" xfId="0" applyFont="1" applyBorder="1" applyAlignment="1">
      <alignment vertical="center"/>
    </xf>
    <xf numFmtId="0" fontId="41" fillId="0" borderId="28" xfId="0" applyFont="1" applyBorder="1"/>
    <xf numFmtId="0" fontId="42" fillId="8" borderId="67" xfId="0" applyFont="1" applyFill="1" applyBorder="1" applyAlignment="1">
      <alignment horizontal="left" vertical="center" wrapText="1"/>
    </xf>
    <xf numFmtId="0" fontId="17" fillId="9" borderId="67" xfId="0" applyFont="1" applyFill="1" applyBorder="1"/>
    <xf numFmtId="0" fontId="17" fillId="9" borderId="65" xfId="0" applyFont="1" applyFill="1" applyBorder="1"/>
    <xf numFmtId="0" fontId="5" fillId="0" borderId="50" xfId="0" applyFont="1" applyBorder="1" applyAlignment="1">
      <alignment horizontal="center" vertical="center"/>
    </xf>
    <xf numFmtId="0" fontId="22" fillId="0" borderId="50" xfId="0" applyFont="1" applyBorder="1" applyAlignment="1">
      <alignment horizontal="center" vertical="center"/>
    </xf>
    <xf numFmtId="0" fontId="38" fillId="0" borderId="101" xfId="0" applyFont="1" applyBorder="1" applyAlignment="1">
      <alignment vertical="center"/>
    </xf>
    <xf numFmtId="0" fontId="41" fillId="0" borderId="101" xfId="0" applyFont="1" applyBorder="1"/>
    <xf numFmtId="0" fontId="5" fillId="0" borderId="50" xfId="0" applyFont="1" applyBorder="1" applyAlignment="1">
      <alignment horizontal="center"/>
    </xf>
    <xf numFmtId="0" fontId="7" fillId="8" borderId="68" xfId="0" applyFont="1" applyFill="1" applyBorder="1" applyAlignment="1">
      <alignment horizontal="left" vertical="center" wrapText="1"/>
    </xf>
    <xf numFmtId="0" fontId="7" fillId="8" borderId="69" xfId="0" applyFont="1" applyFill="1" applyBorder="1" applyAlignment="1">
      <alignment horizontal="left" vertical="center" wrapText="1"/>
    </xf>
    <xf numFmtId="0" fontId="7" fillId="8" borderId="70" xfId="0" applyFont="1" applyFill="1" applyBorder="1" applyAlignment="1">
      <alignment horizontal="left" vertical="center" wrapText="1"/>
    </xf>
    <xf numFmtId="0" fontId="28" fillId="8" borderId="59" xfId="0" applyFont="1" applyFill="1" applyBorder="1" applyAlignment="1">
      <alignment horizontal="left" vertical="center" wrapText="1"/>
    </xf>
    <xf numFmtId="0" fontId="28" fillId="8" borderId="60" xfId="0" applyFont="1" applyFill="1" applyBorder="1" applyAlignment="1">
      <alignment horizontal="left" vertical="center" wrapText="1"/>
    </xf>
    <xf numFmtId="0" fontId="34" fillId="5" borderId="30" xfId="0" applyFont="1" applyFill="1" applyBorder="1" applyAlignment="1">
      <alignment horizontal="center" vertical="center" wrapText="1"/>
    </xf>
    <xf numFmtId="0" fontId="17" fillId="0" borderId="30" xfId="0" applyFont="1" applyBorder="1"/>
  </cellXfs>
  <cellStyles count="2">
    <cellStyle name="Hyperlink" xfId="1" builtinId="8"/>
    <cellStyle name="Normal" xfId="0" builtinId="0"/>
  </cellStyles>
  <dxfs count="26">
    <dxf>
      <font>
        <color rgb="FFA61C00"/>
      </font>
      <fill>
        <patternFill patternType="none"/>
      </fill>
    </dxf>
    <dxf>
      <font>
        <color rgb="FF9C0006"/>
      </font>
    </dxf>
    <dxf>
      <font>
        <color rgb="FFA61C00"/>
      </font>
      <fill>
        <patternFill patternType="none"/>
      </fill>
    </dxf>
    <dxf>
      <font>
        <color rgb="FFA61C00"/>
      </font>
      <fill>
        <patternFill patternType="none"/>
      </fill>
    </dxf>
    <dxf>
      <font>
        <color rgb="FFA61C00"/>
      </font>
      <fill>
        <patternFill patternType="none"/>
      </fill>
    </dxf>
    <dxf>
      <fill>
        <patternFill>
          <bgColor theme="1" tint="0.499984740745262"/>
        </patternFill>
      </fill>
    </dxf>
    <dxf>
      <fill>
        <patternFill patternType="solid">
          <fgColor rgb="FFFFF2CC"/>
          <bgColor rgb="FFFFF2CC"/>
        </patternFill>
      </fill>
      <border>
        <left/>
        <right/>
        <top/>
        <bottom style="thin">
          <color theme="0" tint="-0.14996795556505021"/>
        </bottom>
      </border>
    </dxf>
    <dxf>
      <fill>
        <patternFill>
          <bgColor theme="1" tint="0.499984740745262"/>
        </patternFill>
      </fill>
    </dxf>
    <dxf>
      <fill>
        <patternFill patternType="solid">
          <fgColor rgb="FFFFF2CC"/>
          <bgColor rgb="FFFFF2CC"/>
        </patternFill>
      </fill>
      <border>
        <left/>
        <right/>
        <top/>
        <bottom style="thin">
          <color theme="0" tint="-0.14996795556505021"/>
        </bottom>
      </border>
    </dxf>
    <dxf>
      <fill>
        <patternFill>
          <bgColor theme="1" tint="0.499984740745262"/>
        </patternFill>
      </fill>
    </dxf>
    <dxf>
      <fill>
        <patternFill patternType="solid">
          <fgColor rgb="FFFFF2CC"/>
          <bgColor rgb="FFFFF2CC"/>
        </patternFill>
      </fill>
      <border>
        <left/>
        <right/>
        <top/>
        <bottom style="thin">
          <color theme="0" tint="-0.14996795556505021"/>
        </bottom>
      </border>
    </dxf>
    <dxf>
      <fill>
        <patternFill>
          <bgColor theme="1" tint="0.499984740745262"/>
        </patternFill>
      </fill>
    </dxf>
    <dxf>
      <fill>
        <patternFill patternType="solid">
          <fgColor rgb="FFFFF2CC"/>
          <bgColor rgb="FFFFF2CC"/>
        </patternFill>
      </fill>
      <border>
        <left/>
        <right/>
        <top/>
        <bottom style="thin">
          <color theme="0" tint="-0.14996795556505021"/>
        </bottom>
      </border>
    </dxf>
    <dxf>
      <fill>
        <patternFill>
          <bgColor theme="1" tint="0.499984740745262"/>
        </patternFill>
      </fill>
    </dxf>
    <dxf>
      <fill>
        <patternFill patternType="solid">
          <fgColor rgb="FFFFF2CC"/>
          <bgColor rgb="FFFFF2CC"/>
        </patternFill>
      </fill>
      <border>
        <left/>
        <right/>
        <top/>
        <bottom style="thin">
          <color theme="0" tint="-0.14996795556505021"/>
        </bottom>
      </border>
    </dxf>
    <dxf>
      <fill>
        <patternFill>
          <bgColor theme="1" tint="0.499984740745262"/>
        </patternFill>
      </fill>
    </dxf>
    <dxf>
      <fill>
        <patternFill patternType="solid">
          <fgColor rgb="FFFFF2CC"/>
          <bgColor rgb="FFFFF2CC"/>
        </patternFill>
      </fill>
      <border>
        <left/>
        <right/>
        <top/>
        <bottom style="thin">
          <color theme="0" tint="-0.14996795556505021"/>
        </bottom>
      </border>
    </dxf>
    <dxf>
      <fill>
        <patternFill>
          <bgColor theme="1" tint="0.499984740745262"/>
        </patternFill>
      </fill>
    </dxf>
    <dxf>
      <fill>
        <patternFill patternType="solid">
          <fgColor rgb="FFFFF2CC"/>
          <bgColor rgb="FFFFF2CC"/>
        </patternFill>
      </fill>
      <border>
        <left/>
        <right/>
        <top/>
        <bottom style="thin">
          <color theme="0" tint="-0.14996795556505021"/>
        </bottom>
      </border>
    </dxf>
    <dxf>
      <fill>
        <patternFill>
          <bgColor theme="1" tint="0.499984740745262"/>
        </patternFill>
      </fill>
    </dxf>
    <dxf>
      <fill>
        <patternFill patternType="solid">
          <fgColor rgb="FFFFF2CC"/>
          <bgColor rgb="FFFFF2CC"/>
        </patternFill>
      </fill>
      <border>
        <left/>
        <right/>
        <top/>
        <bottom style="thin">
          <color theme="0" tint="-0.14996795556505021"/>
        </bottom>
      </border>
    </dxf>
    <dxf>
      <font>
        <color rgb="FF9C0006"/>
      </font>
    </dxf>
    <dxf>
      <font>
        <color rgb="FFA61C00"/>
      </font>
      <fill>
        <patternFill patternType="none"/>
      </fill>
    </dxf>
    <dxf>
      <font>
        <color rgb="FF9C0006"/>
      </font>
    </dxf>
    <dxf>
      <fill>
        <patternFill>
          <bgColor rgb="FFFF0000"/>
        </patternFill>
      </fill>
    </dxf>
    <dxf>
      <fill>
        <patternFill patternType="solid">
          <fgColor rgb="FFB7E1CD"/>
          <bgColor rgb="FFB7E1CD"/>
        </patternFill>
      </fill>
    </dxf>
  </dxfs>
  <tableStyles count="0" defaultTableStyle="TableStyleMedium2" defaultPivotStyle="PivotStyleLight16"/>
  <colors>
    <mruColors>
      <color rgb="FFEFEFEF"/>
      <color rgb="FF0000FF"/>
      <color rgb="FFCC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fmlaLink="B14" lockText="1" noThreeD="1"/>
</file>

<file path=xl/ctrlProps/ctrlProp10.xml><?xml version="1.0" encoding="utf-8"?>
<formControlPr xmlns="http://schemas.microsoft.com/office/spreadsheetml/2009/9/main" objectType="CheckBox" fmlaLink="D14" lockText="1" noThreeD="1"/>
</file>

<file path=xl/ctrlProps/ctrlProp11.xml><?xml version="1.0" encoding="utf-8"?>
<formControlPr xmlns="http://schemas.microsoft.com/office/spreadsheetml/2009/9/main" objectType="CheckBox" fmlaLink="D15" lockText="1" noThreeD="1"/>
</file>

<file path=xl/ctrlProps/ctrlProp12.xml><?xml version="1.0" encoding="utf-8"?>
<formControlPr xmlns="http://schemas.microsoft.com/office/spreadsheetml/2009/9/main" objectType="CheckBox" fmlaLink="D16" lockText="1" noThreeD="1"/>
</file>

<file path=xl/ctrlProps/ctrlProp13.xml><?xml version="1.0" encoding="utf-8"?>
<formControlPr xmlns="http://schemas.microsoft.com/office/spreadsheetml/2009/9/main" objectType="Radio" firstButton="1" lockText="1" noThreeD="1"/>
</file>

<file path=xl/ctrlProps/ctrlProp14.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CheckBox" fmlaLink="B15" lockText="1" noThreeD="1"/>
</file>

<file path=xl/ctrlProps/ctrlProp16.xml><?xml version="1.0" encoding="utf-8"?>
<formControlPr xmlns="http://schemas.microsoft.com/office/spreadsheetml/2009/9/main" objectType="CheckBox" fmlaLink="B20" lockText="1" noThreeD="1"/>
</file>

<file path=xl/ctrlProps/ctrlProp17.xml><?xml version="1.0" encoding="utf-8"?>
<formControlPr xmlns="http://schemas.microsoft.com/office/spreadsheetml/2009/9/main" objectType="CheckBox" fmlaLink="B21" lockText="1" noThreeD="1"/>
</file>

<file path=xl/ctrlProps/ctrlProp18.xml><?xml version="1.0" encoding="utf-8"?>
<formControlPr xmlns="http://schemas.microsoft.com/office/spreadsheetml/2009/9/main" objectType="CheckBox" fmlaLink="B16" lockText="1" noThreeD="1"/>
</file>

<file path=xl/ctrlProps/ctrlProp19.xml><?xml version="1.0" encoding="utf-8"?>
<formControlPr xmlns="http://schemas.microsoft.com/office/spreadsheetml/2009/9/main" objectType="CheckBox" fmlaLink="B17" lockText="1" noThreeD="1"/>
</file>

<file path=xl/ctrlProps/ctrlProp2.xml><?xml version="1.0" encoding="utf-8"?>
<formControlPr xmlns="http://schemas.microsoft.com/office/spreadsheetml/2009/9/main" objectType="CheckBox" fmlaLink="B14" lockText="1" noThreeD="1"/>
</file>

<file path=xl/ctrlProps/ctrlProp20.xml><?xml version="1.0" encoding="utf-8"?>
<formControlPr xmlns="http://schemas.microsoft.com/office/spreadsheetml/2009/9/main" objectType="CheckBox" fmlaLink="B18" lockText="1" noThreeD="1"/>
</file>

<file path=xl/ctrlProps/ctrlProp21.xml><?xml version="1.0" encoding="utf-8"?>
<formControlPr xmlns="http://schemas.microsoft.com/office/spreadsheetml/2009/9/main" objectType="CheckBox" fmlaLink="B19" lockText="1" noThreeD="1"/>
</file>

<file path=xl/ctrlProps/ctrlProp22.xml><?xml version="1.0" encoding="utf-8"?>
<formControlPr xmlns="http://schemas.microsoft.com/office/spreadsheetml/2009/9/main" objectType="CheckBox" fmlaLink="B13" lockText="1" noThreeD="1"/>
</file>

<file path=xl/ctrlProps/ctrlProp23.xml><?xml version="1.0" encoding="utf-8"?>
<formControlPr xmlns="http://schemas.microsoft.com/office/spreadsheetml/2009/9/main" objectType="CheckBox" fmlaLink="B14" lockText="1" noThreeD="1"/>
</file>

<file path=xl/ctrlProps/ctrlProp3.xml><?xml version="1.0" encoding="utf-8"?>
<formControlPr xmlns="http://schemas.microsoft.com/office/spreadsheetml/2009/9/main" objectType="CheckBox" fmlaLink="B13" lockText="1" noThreeD="1"/>
</file>

<file path=xl/ctrlProps/ctrlProp4.xml><?xml version="1.0" encoding="utf-8"?>
<formControlPr xmlns="http://schemas.microsoft.com/office/spreadsheetml/2009/9/main" objectType="CheckBox" fmlaLink="B14" lockText="1" noThreeD="1"/>
</file>

<file path=xl/ctrlProps/ctrlProp5.xml><?xml version="1.0" encoding="utf-8"?>
<formControlPr xmlns="http://schemas.microsoft.com/office/spreadsheetml/2009/9/main" objectType="CheckBox" fmlaLink="B15" lockText="1" noThreeD="1"/>
</file>

<file path=xl/ctrlProps/ctrlProp6.xml><?xml version="1.0" encoding="utf-8"?>
<formControlPr xmlns="http://schemas.microsoft.com/office/spreadsheetml/2009/9/main" objectType="CheckBox" fmlaLink="B14" lockText="1" noThreeD="1"/>
</file>

<file path=xl/ctrlProps/ctrlProp7.xml><?xml version="1.0" encoding="utf-8"?>
<formControlPr xmlns="http://schemas.microsoft.com/office/spreadsheetml/2009/9/main" objectType="CheckBox" fmlaLink="B16" lockText="1" noThreeD="1"/>
</file>

<file path=xl/ctrlProps/ctrlProp8.xml><?xml version="1.0" encoding="utf-8"?>
<formControlPr xmlns="http://schemas.microsoft.com/office/spreadsheetml/2009/9/main" objectType="CheckBox" fmlaLink="B17" lockText="1" noThreeD="1"/>
</file>

<file path=xl/ctrlProps/ctrlProp9.xml><?xml version="1.0" encoding="utf-8"?>
<formControlPr xmlns="http://schemas.microsoft.com/office/spreadsheetml/2009/9/main" objectType="CheckBox" fmlaLink="D13"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hyperlink" Target="https://www.bud.hkpc.org/application_tips/tracker_ux.php" TargetMode="External"/></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228600</xdr:colOff>
          <xdr:row>13</xdr:row>
          <xdr:rowOff>228600</xdr:rowOff>
        </xdr:from>
        <xdr:to>
          <xdr:col>2</xdr:col>
          <xdr:colOff>1257300</xdr:colOff>
          <xdr:row>15</xdr:row>
          <xdr:rowOff>47625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12</xdr:row>
          <xdr:rowOff>161925</xdr:rowOff>
        </xdr:from>
        <xdr:to>
          <xdr:col>2</xdr:col>
          <xdr:colOff>1257300</xdr:colOff>
          <xdr:row>14</xdr:row>
          <xdr:rowOff>76200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11</xdr:row>
          <xdr:rowOff>228600</xdr:rowOff>
        </xdr:from>
        <xdr:to>
          <xdr:col>2</xdr:col>
          <xdr:colOff>1257300</xdr:colOff>
          <xdr:row>13</xdr:row>
          <xdr:rowOff>76200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14</xdr:row>
          <xdr:rowOff>228600</xdr:rowOff>
        </xdr:from>
        <xdr:to>
          <xdr:col>2</xdr:col>
          <xdr:colOff>1257300</xdr:colOff>
          <xdr:row>16</xdr:row>
          <xdr:rowOff>47625</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13</xdr:row>
          <xdr:rowOff>238125</xdr:rowOff>
        </xdr:from>
        <xdr:to>
          <xdr:col>2</xdr:col>
          <xdr:colOff>1257300</xdr:colOff>
          <xdr:row>15</xdr:row>
          <xdr:rowOff>66675</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15</xdr:row>
          <xdr:rowOff>228600</xdr:rowOff>
        </xdr:from>
        <xdr:to>
          <xdr:col>2</xdr:col>
          <xdr:colOff>1257300</xdr:colOff>
          <xdr:row>17</xdr:row>
          <xdr:rowOff>47625</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14</xdr:row>
          <xdr:rowOff>238125</xdr:rowOff>
        </xdr:from>
        <xdr:to>
          <xdr:col>2</xdr:col>
          <xdr:colOff>1257300</xdr:colOff>
          <xdr:row>16</xdr:row>
          <xdr:rowOff>66675</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15</xdr:row>
          <xdr:rowOff>228600</xdr:rowOff>
        </xdr:from>
        <xdr:to>
          <xdr:col>2</xdr:col>
          <xdr:colOff>1257300</xdr:colOff>
          <xdr:row>17</xdr:row>
          <xdr:rowOff>47625</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11</xdr:row>
          <xdr:rowOff>228600</xdr:rowOff>
        </xdr:from>
        <xdr:to>
          <xdr:col>4</xdr:col>
          <xdr:colOff>1228725</xdr:colOff>
          <xdr:row>13</xdr:row>
          <xdr:rowOff>76200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12</xdr:row>
          <xdr:rowOff>152400</xdr:rowOff>
        </xdr:from>
        <xdr:to>
          <xdr:col>4</xdr:col>
          <xdr:colOff>1228725</xdr:colOff>
          <xdr:row>14</xdr:row>
          <xdr:rowOff>66675</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13</xdr:row>
          <xdr:rowOff>228600</xdr:rowOff>
        </xdr:from>
        <xdr:to>
          <xdr:col>4</xdr:col>
          <xdr:colOff>1228725</xdr:colOff>
          <xdr:row>15</xdr:row>
          <xdr:rowOff>47625</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14</xdr:row>
          <xdr:rowOff>219075</xdr:rowOff>
        </xdr:from>
        <xdr:to>
          <xdr:col>4</xdr:col>
          <xdr:colOff>1228725</xdr:colOff>
          <xdr:row>16</xdr:row>
          <xdr:rowOff>38100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8</xdr:row>
          <xdr:rowOff>333375</xdr:rowOff>
        </xdr:from>
        <xdr:to>
          <xdr:col>2</xdr:col>
          <xdr:colOff>2476500</xdr:colOff>
          <xdr:row>10</xdr:row>
          <xdr:rowOff>28575</xdr:rowOff>
        </xdr:to>
        <xdr:sp macro="" textlink="">
          <xdr:nvSpPr>
            <xdr:cNvPr id="1045" name="Option Button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US" sz="1200" b="0" i="0" u="none" strike="noStrike" baseline="0">
                  <a:solidFill>
                    <a:srgbClr val="000000"/>
                  </a:solidFill>
                  <a:latin typeface="Calibri"/>
                  <a:ea typeface="Calibri"/>
                  <a:cs typeface="Calibri"/>
                </a:rPr>
                <a:t>Mainland Programme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3238500</xdr:colOff>
          <xdr:row>8</xdr:row>
          <xdr:rowOff>333375</xdr:rowOff>
        </xdr:from>
        <xdr:to>
          <xdr:col>4</xdr:col>
          <xdr:colOff>457200</xdr:colOff>
          <xdr:row>10</xdr:row>
          <xdr:rowOff>28575</xdr:rowOff>
        </xdr:to>
        <xdr:sp macro="" textlink="">
          <xdr:nvSpPr>
            <xdr:cNvPr id="1046" name="Option Button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US" sz="1300" b="0" i="0" u="none" strike="noStrike" baseline="0">
                  <a:solidFill>
                    <a:srgbClr val="000000"/>
                  </a:solidFill>
                  <a:latin typeface="Calibri"/>
                  <a:ea typeface="Calibri"/>
                  <a:cs typeface="Calibri"/>
                </a:rPr>
                <a:t>FTA and IPPA Programme</a:t>
              </a:r>
            </a:p>
          </xdr:txBody>
        </xdr:sp>
        <xdr:clientData/>
      </xdr:twoCellAnchor>
    </mc:Choice>
    <mc:Fallback/>
  </mc:AlternateContent>
  <xdr:twoCellAnchor editAs="absolute">
    <xdr:from>
      <xdr:col>1</xdr:col>
      <xdr:colOff>25400</xdr:colOff>
      <xdr:row>0</xdr:row>
      <xdr:rowOff>50800</xdr:rowOff>
    </xdr:from>
    <xdr:to>
      <xdr:col>2</xdr:col>
      <xdr:colOff>1117600</xdr:colOff>
      <xdr:row>1</xdr:row>
      <xdr:rowOff>238512</xdr:rowOff>
    </xdr:to>
    <xdr:pic>
      <xdr:nvPicPr>
        <xdr:cNvPr id="6" name="Picture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6700" y="50800"/>
          <a:ext cx="1346200" cy="492512"/>
        </a:xfrm>
        <a:prstGeom prst="rect">
          <a:avLst/>
        </a:prstGeom>
      </xdr:spPr>
    </xdr:pic>
    <xdr:clientData/>
  </xdr:twoCellAnchor>
  <xdr:twoCellAnchor editAs="oneCell">
    <xdr:from>
      <xdr:col>0</xdr:col>
      <xdr:colOff>215900</xdr:colOff>
      <xdr:row>29</xdr:row>
      <xdr:rowOff>139700</xdr:rowOff>
    </xdr:from>
    <xdr:to>
      <xdr:col>2</xdr:col>
      <xdr:colOff>1431636</xdr:colOff>
      <xdr:row>30</xdr:row>
      <xdr:rowOff>196272</xdr:rowOff>
    </xdr:to>
    <xdr:pic>
      <xdr:nvPicPr>
        <xdr:cNvPr id="8" name="Picture 7">
          <a:extLst>
            <a:ext uri="{FF2B5EF4-FFF2-40B4-BE49-F238E27FC236}">
              <a16:creationId xmlns:a16="http://schemas.microsoft.com/office/drawing/2014/main" id="{00000000-0008-0000-0000-000008000000}"/>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37058" t="22831" r="24211" b="8406"/>
        <a:stretch/>
      </xdr:blipFill>
      <xdr:spPr>
        <a:xfrm>
          <a:off x="215900" y="8290791"/>
          <a:ext cx="1712191" cy="472209"/>
        </a:xfrm>
        <a:prstGeom prst="rect">
          <a:avLst/>
        </a:prstGeom>
      </xdr:spPr>
    </xdr:pic>
    <xdr:clientData/>
  </xdr:twoCellAnchor>
  <xdr:oneCellAnchor>
    <xdr:from>
      <xdr:col>2</xdr:col>
      <xdr:colOff>1133482</xdr:colOff>
      <xdr:row>0</xdr:row>
      <xdr:rowOff>107950</xdr:rowOff>
    </xdr:from>
    <xdr:ext cx="3057055" cy="298800"/>
    <xdr:sp macro="" textlink="">
      <xdr:nvSpPr>
        <xdr:cNvPr id="25" name="TextBox 24">
          <a:extLst>
            <a:ext uri="{FF2B5EF4-FFF2-40B4-BE49-F238E27FC236}">
              <a16:creationId xmlns:a16="http://schemas.microsoft.com/office/drawing/2014/main" id="{00000000-0008-0000-0000-000019000000}"/>
            </a:ext>
          </a:extLst>
        </xdr:cNvPr>
        <xdr:cNvSpPr txBox="1"/>
      </xdr:nvSpPr>
      <xdr:spPr>
        <a:xfrm>
          <a:off x="1630899" y="107950"/>
          <a:ext cx="3057055" cy="2988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400" b="1">
              <a:latin typeface="Helvetica" pitchFamily="2" charset="0"/>
            </a:rPr>
            <a:t>Budget Planning Tool - Easy BUD</a:t>
          </a:r>
        </a:p>
      </xdr:txBody>
    </xdr:sp>
    <xdr:clientData/>
  </xdr:oneCellAnchor>
  <xdr:oneCellAnchor>
    <xdr:from>
      <xdr:col>6</xdr:col>
      <xdr:colOff>230911</xdr:colOff>
      <xdr:row>0</xdr:row>
      <xdr:rowOff>127000</xdr:rowOff>
    </xdr:from>
    <xdr:ext cx="1748364" cy="264560"/>
    <xdr:sp macro="" textlink="">
      <xdr:nvSpPr>
        <xdr:cNvPr id="22" name="TextBox 21">
          <a:extLst>
            <a:ext uri="{FF2B5EF4-FFF2-40B4-BE49-F238E27FC236}">
              <a16:creationId xmlns:a16="http://schemas.microsoft.com/office/drawing/2014/main" id="{00000000-0008-0000-0000-000016000000}"/>
            </a:ext>
          </a:extLst>
        </xdr:cNvPr>
        <xdr:cNvSpPr txBox="1"/>
      </xdr:nvSpPr>
      <xdr:spPr>
        <a:xfrm>
          <a:off x="8405093" y="127000"/>
          <a:ext cx="1748364"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altLang="zh-TW" sz="1100">
              <a:solidFill>
                <a:schemeClr val="tx1">
                  <a:lumMod val="50000"/>
                  <a:lumOff val="50000"/>
                </a:schemeClr>
              </a:solidFill>
            </a:rPr>
            <a:t>2.</a:t>
          </a:r>
          <a:r>
            <a:rPr lang="zh-TW" altLang="en-US" sz="1100">
              <a:solidFill>
                <a:schemeClr val="tx1">
                  <a:lumMod val="50000"/>
                  <a:lumOff val="50000"/>
                </a:schemeClr>
              </a:solidFill>
            </a:rPr>
            <a:t> </a:t>
          </a:r>
          <a:r>
            <a:rPr lang="en-US" altLang="zh-TW" sz="1100">
              <a:solidFill>
                <a:schemeClr val="tx1">
                  <a:lumMod val="50000"/>
                  <a:lumOff val="50000"/>
                </a:schemeClr>
              </a:solidFill>
            </a:rPr>
            <a:t>Select Expenditure Items</a:t>
          </a:r>
          <a:endParaRPr lang="en-GB" sz="1100">
            <a:solidFill>
              <a:schemeClr val="tx1">
                <a:lumMod val="50000"/>
                <a:lumOff val="50000"/>
              </a:schemeClr>
            </a:solidFill>
          </a:endParaRPr>
        </a:p>
      </xdr:txBody>
    </xdr:sp>
    <xdr:clientData/>
  </xdr:oneCellAnchor>
  <xdr:oneCellAnchor>
    <xdr:from>
      <xdr:col>7</xdr:col>
      <xdr:colOff>1082962</xdr:colOff>
      <xdr:row>0</xdr:row>
      <xdr:rowOff>127000</xdr:rowOff>
    </xdr:from>
    <xdr:ext cx="1196290" cy="264560"/>
    <xdr:sp macro="" textlink="">
      <xdr:nvSpPr>
        <xdr:cNvPr id="23" name="TextBox 22">
          <a:extLst>
            <a:ext uri="{FF2B5EF4-FFF2-40B4-BE49-F238E27FC236}">
              <a16:creationId xmlns:a16="http://schemas.microsoft.com/office/drawing/2014/main" id="{00000000-0008-0000-0000-000017000000}"/>
            </a:ext>
          </a:extLst>
        </xdr:cNvPr>
        <xdr:cNvSpPr txBox="1"/>
      </xdr:nvSpPr>
      <xdr:spPr>
        <a:xfrm>
          <a:off x="10296235" y="127000"/>
          <a:ext cx="119629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altLang="zh-TW" sz="1100">
              <a:solidFill>
                <a:schemeClr val="tx1">
                  <a:lumMod val="50000"/>
                  <a:lumOff val="50000"/>
                </a:schemeClr>
              </a:solidFill>
            </a:rPr>
            <a:t>3.</a:t>
          </a:r>
          <a:r>
            <a:rPr lang="zh-TW" altLang="en-US" sz="1100">
              <a:solidFill>
                <a:schemeClr val="tx1">
                  <a:lumMod val="50000"/>
                  <a:lumOff val="50000"/>
                </a:schemeClr>
              </a:solidFill>
            </a:rPr>
            <a:t> </a:t>
          </a:r>
          <a:r>
            <a:rPr lang="en-US" altLang="zh-TW" sz="1100">
              <a:solidFill>
                <a:schemeClr val="tx1">
                  <a:lumMod val="50000"/>
                  <a:lumOff val="50000"/>
                </a:schemeClr>
              </a:solidFill>
            </a:rPr>
            <a:t>Define Budgets</a:t>
          </a:r>
          <a:endParaRPr lang="en-GB" sz="1100">
            <a:solidFill>
              <a:schemeClr val="tx1">
                <a:lumMod val="50000"/>
                <a:lumOff val="50000"/>
              </a:schemeClr>
            </a:solidFill>
          </a:endParaRPr>
        </a:p>
      </xdr:txBody>
    </xdr:sp>
    <xdr:clientData/>
  </xdr:oneCellAnchor>
  <xdr:oneCellAnchor>
    <xdr:from>
      <xdr:col>4</xdr:col>
      <xdr:colOff>1662544</xdr:colOff>
      <xdr:row>0</xdr:row>
      <xdr:rowOff>127000</xdr:rowOff>
    </xdr:from>
    <xdr:ext cx="1597938" cy="264560"/>
    <xdr:sp macro="" textlink="">
      <xdr:nvSpPr>
        <xdr:cNvPr id="24" name="TextBox 23">
          <a:extLst>
            <a:ext uri="{FF2B5EF4-FFF2-40B4-BE49-F238E27FC236}">
              <a16:creationId xmlns:a16="http://schemas.microsoft.com/office/drawing/2014/main" id="{00000000-0008-0000-0000-000018000000}"/>
            </a:ext>
          </a:extLst>
        </xdr:cNvPr>
        <xdr:cNvSpPr txBox="1"/>
      </xdr:nvSpPr>
      <xdr:spPr>
        <a:xfrm>
          <a:off x="6730999" y="127000"/>
          <a:ext cx="1597938"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altLang="zh-TW" sz="1100" b="1">
              <a:solidFill>
                <a:schemeClr val="tx1"/>
              </a:solidFill>
            </a:rPr>
            <a:t>1.</a:t>
          </a:r>
          <a:r>
            <a:rPr lang="zh-TW" altLang="en-US" sz="1100" b="1" baseline="0">
              <a:solidFill>
                <a:schemeClr val="tx1"/>
              </a:solidFill>
            </a:rPr>
            <a:t> </a:t>
          </a:r>
          <a:r>
            <a:rPr lang="en-US" altLang="zh-TW" sz="1100" b="1" baseline="0">
              <a:solidFill>
                <a:schemeClr val="tx1"/>
              </a:solidFill>
            </a:rPr>
            <a:t>Start Project Planning</a:t>
          </a:r>
          <a:endParaRPr lang="en-GB" sz="1100" b="1">
            <a:solidFill>
              <a:schemeClr val="tx1"/>
            </a:solidFill>
          </a:endParaRPr>
        </a:p>
      </xdr:txBody>
    </xdr:sp>
    <xdr:clientData/>
  </xdr:one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228600</xdr:colOff>
          <xdr:row>12</xdr:row>
          <xdr:rowOff>180975</xdr:rowOff>
        </xdr:from>
        <xdr:to>
          <xdr:col>2</xdr:col>
          <xdr:colOff>1190625</xdr:colOff>
          <xdr:row>12</xdr:row>
          <xdr:rowOff>561975</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100-00000C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14</xdr:row>
          <xdr:rowOff>47625</xdr:rowOff>
        </xdr:from>
        <xdr:to>
          <xdr:col>2</xdr:col>
          <xdr:colOff>1190625</xdr:colOff>
          <xdr:row>14</xdr:row>
          <xdr:rowOff>428625</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100-00000D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19</xdr:row>
          <xdr:rowOff>47625</xdr:rowOff>
        </xdr:from>
        <xdr:to>
          <xdr:col>2</xdr:col>
          <xdr:colOff>1200150</xdr:colOff>
          <xdr:row>19</xdr:row>
          <xdr:rowOff>438150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100-00000F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18</xdr:row>
          <xdr:rowOff>47625</xdr:rowOff>
        </xdr:from>
        <xdr:to>
          <xdr:col>2</xdr:col>
          <xdr:colOff>1200150</xdr:colOff>
          <xdr:row>18</xdr:row>
          <xdr:rowOff>438150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100-000010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17</xdr:row>
          <xdr:rowOff>38100</xdr:rowOff>
        </xdr:from>
        <xdr:to>
          <xdr:col>2</xdr:col>
          <xdr:colOff>1200150</xdr:colOff>
          <xdr:row>17</xdr:row>
          <xdr:rowOff>419100</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100-000011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16</xdr:row>
          <xdr:rowOff>47625</xdr:rowOff>
        </xdr:from>
        <xdr:to>
          <xdr:col>2</xdr:col>
          <xdr:colOff>1200150</xdr:colOff>
          <xdr:row>16</xdr:row>
          <xdr:rowOff>438150</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100-000012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15</xdr:row>
          <xdr:rowOff>47625</xdr:rowOff>
        </xdr:from>
        <xdr:to>
          <xdr:col>2</xdr:col>
          <xdr:colOff>1200150</xdr:colOff>
          <xdr:row>15</xdr:row>
          <xdr:rowOff>438150</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100-000013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20</xdr:row>
          <xdr:rowOff>47625</xdr:rowOff>
        </xdr:from>
        <xdr:to>
          <xdr:col>2</xdr:col>
          <xdr:colOff>1190625</xdr:colOff>
          <xdr:row>20</xdr:row>
          <xdr:rowOff>428625</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100-000014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oneCellAnchor>
    <xdr:from>
      <xdr:col>3</xdr:col>
      <xdr:colOff>3584864</xdr:colOff>
      <xdr:row>0</xdr:row>
      <xdr:rowOff>90055</xdr:rowOff>
    </xdr:from>
    <xdr:ext cx="1781834" cy="264560"/>
    <xdr:sp macro="" textlink="">
      <xdr:nvSpPr>
        <xdr:cNvPr id="19" name="TextBox 18">
          <a:extLst>
            <a:ext uri="{FF2B5EF4-FFF2-40B4-BE49-F238E27FC236}">
              <a16:creationId xmlns:a16="http://schemas.microsoft.com/office/drawing/2014/main" id="{00000000-0008-0000-0100-000013000000}"/>
            </a:ext>
          </a:extLst>
        </xdr:cNvPr>
        <xdr:cNvSpPr txBox="1"/>
      </xdr:nvSpPr>
      <xdr:spPr>
        <a:xfrm>
          <a:off x="7706591" y="90055"/>
          <a:ext cx="1781834"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altLang="zh-TW" sz="1100" b="1"/>
            <a:t>2.</a:t>
          </a:r>
          <a:r>
            <a:rPr lang="zh-TW" altLang="en-US" sz="1100" b="1"/>
            <a:t> </a:t>
          </a:r>
          <a:r>
            <a:rPr lang="en-HK" altLang="zh-TW" sz="1100" b="1"/>
            <a:t>Select Expenditure Items</a:t>
          </a:r>
          <a:endParaRPr lang="en-GB" sz="1100" b="1"/>
        </a:p>
      </xdr:txBody>
    </xdr:sp>
    <xdr:clientData/>
  </xdr:oneCellAnchor>
  <xdr:oneCellAnchor>
    <xdr:from>
      <xdr:col>4</xdr:col>
      <xdr:colOff>1839188</xdr:colOff>
      <xdr:row>0</xdr:row>
      <xdr:rowOff>90055</xdr:rowOff>
    </xdr:from>
    <xdr:ext cx="1196290" cy="264560"/>
    <xdr:sp macro="" textlink="">
      <xdr:nvSpPr>
        <xdr:cNvPr id="20" name="TextBox 19">
          <a:extLst>
            <a:ext uri="{FF2B5EF4-FFF2-40B4-BE49-F238E27FC236}">
              <a16:creationId xmlns:a16="http://schemas.microsoft.com/office/drawing/2014/main" id="{00000000-0008-0000-0100-000014000000}"/>
            </a:ext>
          </a:extLst>
        </xdr:cNvPr>
        <xdr:cNvSpPr txBox="1"/>
      </xdr:nvSpPr>
      <xdr:spPr>
        <a:xfrm>
          <a:off x="9597733" y="90055"/>
          <a:ext cx="119629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altLang="zh-TW" sz="1100">
              <a:solidFill>
                <a:schemeClr val="tx1">
                  <a:lumMod val="50000"/>
                  <a:lumOff val="50000"/>
                </a:schemeClr>
              </a:solidFill>
            </a:rPr>
            <a:t>3.</a:t>
          </a:r>
          <a:r>
            <a:rPr lang="zh-TW" altLang="en-US" sz="1100">
              <a:solidFill>
                <a:schemeClr val="tx1">
                  <a:lumMod val="50000"/>
                  <a:lumOff val="50000"/>
                </a:schemeClr>
              </a:solidFill>
            </a:rPr>
            <a:t> </a:t>
          </a:r>
          <a:r>
            <a:rPr lang="en-US" altLang="zh-TW" sz="1100">
              <a:solidFill>
                <a:schemeClr val="tx1">
                  <a:lumMod val="50000"/>
                  <a:lumOff val="50000"/>
                </a:schemeClr>
              </a:solidFill>
            </a:rPr>
            <a:t>Define Budgets</a:t>
          </a:r>
          <a:endParaRPr lang="en-GB" sz="1100">
            <a:solidFill>
              <a:schemeClr val="tx1">
                <a:lumMod val="50000"/>
                <a:lumOff val="50000"/>
              </a:schemeClr>
            </a:solidFill>
          </a:endParaRPr>
        </a:p>
      </xdr:txBody>
    </xdr:sp>
    <xdr:clientData/>
  </xdr:oneCellAnchor>
  <xdr:oneCellAnchor>
    <xdr:from>
      <xdr:col>3</xdr:col>
      <xdr:colOff>1910770</xdr:colOff>
      <xdr:row>0</xdr:row>
      <xdr:rowOff>90055</xdr:rowOff>
    </xdr:from>
    <xdr:ext cx="1564787" cy="264560"/>
    <xdr:sp macro="" textlink="">
      <xdr:nvSpPr>
        <xdr:cNvPr id="21" name="TextBox 20">
          <a:extLst>
            <a:ext uri="{FF2B5EF4-FFF2-40B4-BE49-F238E27FC236}">
              <a16:creationId xmlns:a16="http://schemas.microsoft.com/office/drawing/2014/main" id="{00000000-0008-0000-0100-000015000000}"/>
            </a:ext>
          </a:extLst>
        </xdr:cNvPr>
        <xdr:cNvSpPr txBox="1"/>
      </xdr:nvSpPr>
      <xdr:spPr>
        <a:xfrm>
          <a:off x="6032497" y="90055"/>
          <a:ext cx="1564787"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altLang="zh-TW" sz="1100">
              <a:solidFill>
                <a:schemeClr val="tx1">
                  <a:lumMod val="50000"/>
                  <a:lumOff val="50000"/>
                </a:schemeClr>
              </a:solidFill>
            </a:rPr>
            <a:t>1.</a:t>
          </a:r>
          <a:r>
            <a:rPr lang="zh-TW" altLang="en-US" sz="1100" baseline="0">
              <a:solidFill>
                <a:schemeClr val="tx1">
                  <a:lumMod val="50000"/>
                  <a:lumOff val="50000"/>
                </a:schemeClr>
              </a:solidFill>
            </a:rPr>
            <a:t> </a:t>
          </a:r>
          <a:r>
            <a:rPr lang="en-US" altLang="zh-TW" sz="1100" baseline="0">
              <a:solidFill>
                <a:schemeClr val="tx1">
                  <a:lumMod val="50000"/>
                  <a:lumOff val="50000"/>
                </a:schemeClr>
              </a:solidFill>
            </a:rPr>
            <a:t>Start Project Planning</a:t>
          </a:r>
          <a:endParaRPr lang="en-GB" sz="1100">
            <a:solidFill>
              <a:schemeClr val="tx1">
                <a:lumMod val="50000"/>
                <a:lumOff val="50000"/>
              </a:schemeClr>
            </a:solidFill>
          </a:endParaRPr>
        </a:p>
      </xdr:txBody>
    </xdr:sp>
    <xdr:clientData/>
  </xdr:oneCellAnchor>
  <xdr:oneCellAnchor>
    <xdr:from>
      <xdr:col>2</xdr:col>
      <xdr:colOff>0</xdr:colOff>
      <xdr:row>1</xdr:row>
      <xdr:rowOff>0</xdr:rowOff>
    </xdr:from>
    <xdr:ext cx="3057055" cy="298800"/>
    <xdr:sp macro="" textlink="">
      <xdr:nvSpPr>
        <xdr:cNvPr id="22" name="TextBox 21">
          <a:extLst>
            <a:ext uri="{FF2B5EF4-FFF2-40B4-BE49-F238E27FC236}">
              <a16:creationId xmlns:a16="http://schemas.microsoft.com/office/drawing/2014/main" id="{00000000-0008-0000-0000-000019000000}"/>
            </a:ext>
          </a:extLst>
        </xdr:cNvPr>
        <xdr:cNvSpPr txBox="1"/>
      </xdr:nvSpPr>
      <xdr:spPr>
        <a:xfrm>
          <a:off x="560917" y="306917"/>
          <a:ext cx="3057055" cy="2988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400" b="1">
              <a:latin typeface="Helvetica" pitchFamily="2" charset="0"/>
            </a:rPr>
            <a:t>Budget Planning Tool - Easy BUD</a:t>
          </a:r>
        </a:p>
      </xdr:txBody>
    </xdr:sp>
    <xdr:clientData/>
  </xdr:oneCellAnchor>
  <mc:AlternateContent xmlns:mc="http://schemas.openxmlformats.org/markup-compatibility/2006">
    <mc:Choice xmlns:a14="http://schemas.microsoft.com/office/drawing/2010/main" Requires="a14">
      <xdr:twoCellAnchor editAs="oneCell">
        <xdr:from>
          <xdr:col>0</xdr:col>
          <xdr:colOff>228600</xdr:colOff>
          <xdr:row>13</xdr:row>
          <xdr:rowOff>180975</xdr:rowOff>
        </xdr:from>
        <xdr:to>
          <xdr:col>2</xdr:col>
          <xdr:colOff>1200150</xdr:colOff>
          <xdr:row>13</xdr:row>
          <xdr:rowOff>561975</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100-00000C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4</xdr:col>
      <xdr:colOff>547797</xdr:colOff>
      <xdr:row>6</xdr:row>
      <xdr:rowOff>52821</xdr:rowOff>
    </xdr:from>
    <xdr:to>
      <xdr:col>5</xdr:col>
      <xdr:colOff>163622</xdr:colOff>
      <xdr:row>6</xdr:row>
      <xdr:rowOff>322696</xdr:rowOff>
    </xdr:to>
    <xdr:sp macro="" textlink="">
      <xdr:nvSpPr>
        <xdr:cNvPr id="8" name="Shape 3">
          <a:extLst>
            <a:ext uri="{FF2B5EF4-FFF2-40B4-BE49-F238E27FC236}">
              <a16:creationId xmlns:a16="http://schemas.microsoft.com/office/drawing/2014/main" id="{00000000-0008-0000-0300-000008000000}"/>
            </a:ext>
          </a:extLst>
        </xdr:cNvPr>
        <xdr:cNvSpPr/>
      </xdr:nvSpPr>
      <xdr:spPr>
        <a:xfrm>
          <a:off x="6148497" y="1995921"/>
          <a:ext cx="708025" cy="269875"/>
        </a:xfrm>
        <a:prstGeom prst="rect">
          <a:avLst/>
        </a:prstGeom>
        <a:solidFill>
          <a:srgbClr val="FFF2CC"/>
        </a:solid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twoCellAnchor>
  <xdr:oneCellAnchor>
    <xdr:from>
      <xdr:col>9</xdr:col>
      <xdr:colOff>674464</xdr:colOff>
      <xdr:row>0</xdr:row>
      <xdr:rowOff>101600</xdr:rowOff>
    </xdr:from>
    <xdr:ext cx="1780231" cy="264560"/>
    <xdr:sp macro="" textlink="">
      <xdr:nvSpPr>
        <xdr:cNvPr id="4" name="TextBox 3">
          <a:extLst>
            <a:ext uri="{FF2B5EF4-FFF2-40B4-BE49-F238E27FC236}">
              <a16:creationId xmlns:a16="http://schemas.microsoft.com/office/drawing/2014/main" id="{00000000-0008-0000-0300-000004000000}"/>
            </a:ext>
          </a:extLst>
        </xdr:cNvPr>
        <xdr:cNvSpPr txBox="1"/>
      </xdr:nvSpPr>
      <xdr:spPr>
        <a:xfrm>
          <a:off x="12079064" y="101600"/>
          <a:ext cx="17802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altLang="zh-TW" sz="1100">
              <a:solidFill>
                <a:schemeClr val="tx1">
                  <a:lumMod val="50000"/>
                  <a:lumOff val="50000"/>
                </a:schemeClr>
              </a:solidFill>
            </a:rPr>
            <a:t>2.</a:t>
          </a:r>
          <a:r>
            <a:rPr lang="zh-TW" altLang="en-US" sz="1100">
              <a:solidFill>
                <a:schemeClr val="tx1">
                  <a:lumMod val="50000"/>
                  <a:lumOff val="50000"/>
                </a:schemeClr>
              </a:solidFill>
            </a:rPr>
            <a:t> </a:t>
          </a:r>
          <a:r>
            <a:rPr lang="en-HK" altLang="zh-TW" sz="1100">
              <a:solidFill>
                <a:schemeClr val="tx1">
                  <a:lumMod val="50000"/>
                  <a:lumOff val="50000"/>
                </a:schemeClr>
              </a:solidFill>
            </a:rPr>
            <a:t> Select Expenditure Items</a:t>
          </a:r>
          <a:endParaRPr lang="en-GB" sz="1100">
            <a:solidFill>
              <a:schemeClr val="tx1">
                <a:lumMod val="50000"/>
                <a:lumOff val="50000"/>
              </a:schemeClr>
            </a:solidFill>
          </a:endParaRPr>
        </a:p>
      </xdr:txBody>
    </xdr:sp>
    <xdr:clientData/>
  </xdr:oneCellAnchor>
  <xdr:oneCellAnchor>
    <xdr:from>
      <xdr:col>10</xdr:col>
      <xdr:colOff>469900</xdr:colOff>
      <xdr:row>0</xdr:row>
      <xdr:rowOff>101600</xdr:rowOff>
    </xdr:from>
    <xdr:ext cx="1217256" cy="264560"/>
    <xdr:sp macro="" textlink="">
      <xdr:nvSpPr>
        <xdr:cNvPr id="5" name="TextBox 4">
          <a:extLst>
            <a:ext uri="{FF2B5EF4-FFF2-40B4-BE49-F238E27FC236}">
              <a16:creationId xmlns:a16="http://schemas.microsoft.com/office/drawing/2014/main" id="{00000000-0008-0000-0300-000005000000}"/>
            </a:ext>
          </a:extLst>
        </xdr:cNvPr>
        <xdr:cNvSpPr txBox="1"/>
      </xdr:nvSpPr>
      <xdr:spPr>
        <a:xfrm>
          <a:off x="12674600" y="101600"/>
          <a:ext cx="1217256"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altLang="zh-TW" sz="1100" b="1"/>
            <a:t>3.</a:t>
          </a:r>
          <a:r>
            <a:rPr lang="zh-TW" altLang="en-US" sz="1100" b="1"/>
            <a:t> </a:t>
          </a:r>
          <a:r>
            <a:rPr lang="en-HK" altLang="zh-TW" sz="1100" b="1"/>
            <a:t>Define Budgets</a:t>
          </a:r>
          <a:endParaRPr lang="en-GB" sz="1100" b="1"/>
        </a:p>
      </xdr:txBody>
    </xdr:sp>
    <xdr:clientData/>
  </xdr:oneCellAnchor>
  <xdr:oneCellAnchor>
    <xdr:from>
      <xdr:col>8</xdr:col>
      <xdr:colOff>190500</xdr:colOff>
      <xdr:row>0</xdr:row>
      <xdr:rowOff>101600</xdr:rowOff>
    </xdr:from>
    <xdr:ext cx="1564787" cy="264560"/>
    <xdr:sp macro="" textlink="">
      <xdr:nvSpPr>
        <xdr:cNvPr id="6" name="TextBox 5">
          <a:extLst>
            <a:ext uri="{FF2B5EF4-FFF2-40B4-BE49-F238E27FC236}">
              <a16:creationId xmlns:a16="http://schemas.microsoft.com/office/drawing/2014/main" id="{00000000-0008-0000-0300-000006000000}"/>
            </a:ext>
          </a:extLst>
        </xdr:cNvPr>
        <xdr:cNvSpPr txBox="1"/>
      </xdr:nvSpPr>
      <xdr:spPr>
        <a:xfrm>
          <a:off x="10515600" y="101600"/>
          <a:ext cx="1564787"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altLang="zh-TW" sz="1100">
              <a:solidFill>
                <a:schemeClr val="tx1">
                  <a:lumMod val="50000"/>
                  <a:lumOff val="50000"/>
                </a:schemeClr>
              </a:solidFill>
            </a:rPr>
            <a:t>1.</a:t>
          </a:r>
          <a:r>
            <a:rPr lang="zh-TW" altLang="en-US" sz="1100" baseline="0">
              <a:solidFill>
                <a:schemeClr val="tx1">
                  <a:lumMod val="50000"/>
                  <a:lumOff val="50000"/>
                </a:schemeClr>
              </a:solidFill>
            </a:rPr>
            <a:t> </a:t>
          </a:r>
          <a:r>
            <a:rPr lang="en-US" altLang="zh-TW" sz="1100" baseline="0">
              <a:solidFill>
                <a:schemeClr val="tx1">
                  <a:lumMod val="50000"/>
                  <a:lumOff val="50000"/>
                </a:schemeClr>
              </a:solidFill>
            </a:rPr>
            <a:t>Start Project Planning</a:t>
          </a:r>
          <a:endParaRPr lang="en-GB" sz="1100">
            <a:solidFill>
              <a:schemeClr val="tx1">
                <a:lumMod val="50000"/>
                <a:lumOff val="50000"/>
              </a:schemeClr>
            </a:solidFill>
          </a:endParaRPr>
        </a:p>
      </xdr:txBody>
    </xdr:sp>
    <xdr:clientData/>
  </xdr:oneCellAnchor>
  <xdr:twoCellAnchor>
    <xdr:from>
      <xdr:col>7</xdr:col>
      <xdr:colOff>393700</xdr:colOff>
      <xdr:row>46</xdr:row>
      <xdr:rowOff>273050</xdr:rowOff>
    </xdr:from>
    <xdr:to>
      <xdr:col>10</xdr:col>
      <xdr:colOff>1562100</xdr:colOff>
      <xdr:row>50</xdr:row>
      <xdr:rowOff>0</xdr:rowOff>
    </xdr:to>
    <xdr:sp macro="" textlink="">
      <xdr:nvSpPr>
        <xdr:cNvPr id="9" name="TextBox 8">
          <a:extLst>
            <a:ext uri="{FF2B5EF4-FFF2-40B4-BE49-F238E27FC236}">
              <a16:creationId xmlns:a16="http://schemas.microsoft.com/office/drawing/2014/main" id="{00000000-0008-0000-0300-000009000000}"/>
            </a:ext>
          </a:extLst>
        </xdr:cNvPr>
        <xdr:cNvSpPr txBox="1"/>
      </xdr:nvSpPr>
      <xdr:spPr>
        <a:xfrm>
          <a:off x="9213850" y="23704550"/>
          <a:ext cx="5873750" cy="157480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altLang="zh-TW" sz="1100" b="1">
              <a:solidFill>
                <a:schemeClr val="dk1"/>
              </a:solidFill>
              <a:effectLst/>
              <a:latin typeface="PingFang TC" panose="020B0400000000000000" pitchFamily="34" charset="-120"/>
              <a:ea typeface="PingFang TC" panose="020B0400000000000000" pitchFamily="34" charset="-120"/>
              <a:cs typeface="+mn-cs"/>
            </a:rPr>
            <a:t>Feedback</a:t>
          </a:r>
          <a:endParaRPr lang="en-HK" altLang="zh-TW" sz="1100" b="1">
            <a:solidFill>
              <a:schemeClr val="dk1"/>
            </a:solidFill>
            <a:effectLst/>
            <a:latin typeface="PingFang TC" panose="020B0400000000000000" pitchFamily="34" charset="-120"/>
            <a:ea typeface="PingFang TC" panose="020B0400000000000000" pitchFamily="34" charset="-120"/>
            <a:cs typeface="+mn-cs"/>
          </a:endParaRPr>
        </a:p>
        <a:p>
          <a:endParaRPr lang="en-GB" sz="1100">
            <a:latin typeface="PingFang TC" panose="020B0400000000000000" pitchFamily="34" charset="-120"/>
            <a:ea typeface="PingFang TC" panose="020B0400000000000000" pitchFamily="34" charset="-120"/>
          </a:endParaRPr>
        </a:p>
        <a:p>
          <a:pPr>
            <a:lnSpc>
              <a:spcPts val="1380"/>
            </a:lnSpc>
          </a:pPr>
          <a:r>
            <a:rPr lang="en-GB" sz="1400" b="1">
              <a:latin typeface="PingFang TC" panose="020B0400000000000000" pitchFamily="34" charset="-120"/>
              <a:ea typeface="PingFang TC" panose="020B0400000000000000" pitchFamily="34" charset="-120"/>
            </a:rPr>
            <a:t>Is this tool helpful for</a:t>
          </a:r>
          <a:br>
            <a:rPr lang="en-GB" sz="1400" b="1">
              <a:latin typeface="PingFang TC" panose="020B0400000000000000" pitchFamily="34" charset="-120"/>
              <a:ea typeface="PingFang TC" panose="020B0400000000000000" pitchFamily="34" charset="-120"/>
            </a:rPr>
          </a:br>
          <a:r>
            <a:rPr lang="en-GB" sz="1400" b="1">
              <a:latin typeface="PingFang TC" panose="020B0400000000000000" pitchFamily="34" charset="-120"/>
              <a:ea typeface="PingFang TC" panose="020B0400000000000000" pitchFamily="34" charset="-120"/>
            </a:rPr>
            <a:t>your project planning?</a:t>
          </a:r>
        </a:p>
        <a:p>
          <a:endParaRPr lang="en-GB" sz="1100">
            <a:latin typeface="PingFang TC" panose="020B0400000000000000" pitchFamily="34" charset="-120"/>
            <a:ea typeface="PingFang TC" panose="020B0400000000000000" pitchFamily="34" charset="-120"/>
          </a:endParaRPr>
        </a:p>
        <a:p>
          <a:r>
            <a:rPr lang="en-US" altLang="zh-TW" sz="1100">
              <a:solidFill>
                <a:schemeClr val="dk1"/>
              </a:solidFill>
              <a:effectLst/>
              <a:latin typeface="PingFang TC" panose="020B0400000000000000" pitchFamily="34" charset="-120"/>
              <a:ea typeface="PingFang TC" panose="020B0400000000000000" pitchFamily="34" charset="-120"/>
              <a:cs typeface="+mn-cs"/>
            </a:rPr>
            <a:t>Please click/scan the QR code to provide feedback.</a:t>
          </a:r>
          <a:endParaRPr lang="en-HK">
            <a:effectLst/>
            <a:latin typeface="PingFang TC" panose="020B0400000000000000" pitchFamily="34" charset="-120"/>
            <a:ea typeface="PingFang TC" panose="020B0400000000000000" pitchFamily="34" charset="-120"/>
          </a:endParaRPr>
        </a:p>
      </xdr:txBody>
    </xdr:sp>
    <xdr:clientData/>
  </xdr:twoCellAnchor>
  <xdr:twoCellAnchor editAs="oneCell">
    <xdr:from>
      <xdr:col>10</xdr:col>
      <xdr:colOff>47625</xdr:colOff>
      <xdr:row>47</xdr:row>
      <xdr:rowOff>66676</xdr:rowOff>
    </xdr:from>
    <xdr:to>
      <xdr:col>10</xdr:col>
      <xdr:colOff>1504949</xdr:colOff>
      <xdr:row>49</xdr:row>
      <xdr:rowOff>247650</xdr:rowOff>
    </xdr:to>
    <xdr:pic>
      <xdr:nvPicPr>
        <xdr:cNvPr id="11" name="Picture 10">
          <a:hlinkClick xmlns:r="http://schemas.openxmlformats.org/officeDocument/2006/relationships" r:id="rId1"/>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3573125" y="23783926"/>
          <a:ext cx="1457324" cy="1457324"/>
        </a:xfrm>
        <a:prstGeom prst="rect">
          <a:avLst/>
        </a:prstGeom>
      </xdr:spPr>
    </xdr:pic>
    <xdr:clientData/>
  </xdr:twoCellAnchor>
  <xdr:oneCellAnchor>
    <xdr:from>
      <xdr:col>2</xdr:col>
      <xdr:colOff>0</xdr:colOff>
      <xdr:row>1</xdr:row>
      <xdr:rowOff>0</xdr:rowOff>
    </xdr:from>
    <xdr:ext cx="3057055" cy="298800"/>
    <xdr:sp macro="" textlink="">
      <xdr:nvSpPr>
        <xdr:cNvPr id="10" name="TextBox 9">
          <a:extLst>
            <a:ext uri="{FF2B5EF4-FFF2-40B4-BE49-F238E27FC236}">
              <a16:creationId xmlns:a16="http://schemas.microsoft.com/office/drawing/2014/main" id="{00000000-0008-0000-0000-000019000000}"/>
            </a:ext>
          </a:extLst>
        </xdr:cNvPr>
        <xdr:cNvSpPr txBox="1"/>
      </xdr:nvSpPr>
      <xdr:spPr>
        <a:xfrm>
          <a:off x="476250" y="285750"/>
          <a:ext cx="3057055" cy="2988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400" b="1">
              <a:latin typeface="Helvetica" pitchFamily="2" charset="0"/>
            </a:rPr>
            <a:t>Budget Planning Tool - Easy BUD</a:t>
          </a:r>
        </a:p>
      </xdr:txBody>
    </xdr:sp>
    <xdr:clientData/>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5.xml"/><Relationship Id="rId13" Type="http://schemas.openxmlformats.org/officeDocument/2006/relationships/ctrlProp" Target="../ctrlProps/ctrlProp20.xml"/><Relationship Id="rId3" Type="http://schemas.openxmlformats.org/officeDocument/2006/relationships/hyperlink" Target="https://fta.bud.hkpc.org/sites/default/files/download/FTA_IPPA-Guide-to-Application-EN_202503.pdf" TargetMode="External"/><Relationship Id="rId7" Type="http://schemas.openxmlformats.org/officeDocument/2006/relationships/vmlDrawing" Target="../drawings/vmlDrawing2.vml"/><Relationship Id="rId12" Type="http://schemas.openxmlformats.org/officeDocument/2006/relationships/ctrlProp" Target="../ctrlProps/ctrlProp19.xml"/><Relationship Id="rId2" Type="http://schemas.openxmlformats.org/officeDocument/2006/relationships/hyperlink" Target="https://mainland.bud.hkpc.org/sites/default/files/download/Mainland-Guide-to-Application-EN_202503.pdf" TargetMode="External"/><Relationship Id="rId16" Type="http://schemas.openxmlformats.org/officeDocument/2006/relationships/ctrlProp" Target="../ctrlProps/ctrlProp23.xml"/><Relationship Id="rId1" Type="http://schemas.openxmlformats.org/officeDocument/2006/relationships/hyperlink" Target="https://fta.bud.hkpc.org/sites/default/files/download/FTA-Guide-to-Application-CN.pdf" TargetMode="External"/><Relationship Id="rId6" Type="http://schemas.openxmlformats.org/officeDocument/2006/relationships/drawing" Target="../drawings/drawing2.xml"/><Relationship Id="rId11" Type="http://schemas.openxmlformats.org/officeDocument/2006/relationships/ctrlProp" Target="../ctrlProps/ctrlProp18.xml"/><Relationship Id="rId5" Type="http://schemas.openxmlformats.org/officeDocument/2006/relationships/hyperlink" Target="https://mainland.bud.hkpc.org/sites/default/files/download/Easy-Guidance-Notes-EN_202503.pdf" TargetMode="External"/><Relationship Id="rId15" Type="http://schemas.openxmlformats.org/officeDocument/2006/relationships/ctrlProp" Target="../ctrlProps/ctrlProp22.xml"/><Relationship Id="rId10" Type="http://schemas.openxmlformats.org/officeDocument/2006/relationships/ctrlProp" Target="../ctrlProps/ctrlProp17.xml"/><Relationship Id="rId4" Type="http://schemas.openxmlformats.org/officeDocument/2006/relationships/hyperlink" Target="https://www.bud.hkpc.org/application_tips/files/v23/Easy_BUD_Scope-of-Funding-Summary-EN.pdf" TargetMode="External"/><Relationship Id="rId9" Type="http://schemas.openxmlformats.org/officeDocument/2006/relationships/ctrlProp" Target="../ctrlProps/ctrlProp16.xml"/><Relationship Id="rId14" Type="http://schemas.openxmlformats.org/officeDocument/2006/relationships/ctrlProp" Target="../ctrlProps/ctrlProp21.xm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bud.hkpc.org/application_tips/files/v23/Easy_BUD_Scope-of-Funding-Summary-EN.pdf" TargetMode="External"/><Relationship Id="rId1" Type="http://schemas.openxmlformats.org/officeDocument/2006/relationships/hyperlink" Target="https://www.bud.hkpc.org/application_tips/files/v23/Easy_BUD_Scope-of-Funding-Summary-EN.pdf" TargetMode="External"/><Relationship Id="rId4"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35"/>
  <sheetViews>
    <sheetView topLeftCell="A25" zoomScale="90" zoomScaleNormal="90" workbookViewId="0"/>
  </sheetViews>
  <sheetFormatPr defaultColWidth="12.625" defaultRowHeight="15" customHeight="1" x14ac:dyDescent="0.2"/>
  <cols>
    <col min="1" max="1" width="3.125" style="10" customWidth="1"/>
    <col min="2" max="2" width="3.375" style="10" customWidth="1"/>
    <col min="3" max="3" width="70.5" style="10" customWidth="1"/>
    <col min="4" max="4" width="3.875" style="10" customWidth="1"/>
    <col min="5" max="5" width="29.875" style="10" customWidth="1"/>
    <col min="6" max="6" width="12.125" style="10" customWidth="1"/>
    <col min="7" max="7" width="13.625" style="10" customWidth="1"/>
    <col min="8" max="8" width="28.875" style="10" customWidth="1"/>
    <col min="9" max="9" width="5.125" style="10" customWidth="1"/>
    <col min="10" max="10" width="2" style="10" customWidth="1"/>
    <col min="11" max="11" width="53.625" style="10" customWidth="1"/>
    <col min="12" max="12" width="52.125" style="10" customWidth="1"/>
    <col min="13" max="16384" width="12.625" style="10"/>
  </cols>
  <sheetData>
    <row r="1" spans="1:12" ht="24" customHeight="1" x14ac:dyDescent="0.45">
      <c r="A1" s="2"/>
      <c r="B1" s="3"/>
      <c r="C1" s="2"/>
      <c r="D1" s="4"/>
      <c r="E1" s="5"/>
      <c r="F1" s="6"/>
      <c r="G1" s="6"/>
      <c r="H1" s="6"/>
      <c r="I1" s="7"/>
      <c r="J1" s="192"/>
      <c r="K1" s="9"/>
      <c r="L1" s="8"/>
    </row>
    <row r="2" spans="1:12" ht="33" customHeight="1" x14ac:dyDescent="0.45">
      <c r="A2" s="11"/>
      <c r="B2" s="12"/>
      <c r="C2" s="11"/>
      <c r="D2" s="13"/>
      <c r="E2" s="11"/>
      <c r="F2" s="14"/>
      <c r="G2" s="14"/>
      <c r="H2" s="14"/>
      <c r="I2" s="15"/>
      <c r="J2" s="192"/>
      <c r="K2" s="231"/>
      <c r="L2" s="8"/>
    </row>
    <row r="3" spans="1:12" ht="15" customHeight="1" x14ac:dyDescent="0.45">
      <c r="A3" s="11"/>
      <c r="B3" s="12"/>
      <c r="C3" s="11"/>
      <c r="D3" s="13"/>
      <c r="E3" s="11"/>
      <c r="F3" s="14"/>
      <c r="G3" s="14"/>
      <c r="H3" s="14"/>
      <c r="I3" s="15"/>
      <c r="J3" s="192"/>
      <c r="K3" s="9"/>
      <c r="L3" s="8"/>
    </row>
    <row r="4" spans="1:12" s="18" customFormat="1" ht="33" customHeight="1" x14ac:dyDescent="0.2">
      <c r="A4" s="15"/>
      <c r="B4" s="16" t="s">
        <v>43</v>
      </c>
      <c r="C4" s="15"/>
      <c r="D4" s="17"/>
      <c r="E4" s="15"/>
      <c r="F4" s="14"/>
      <c r="G4" s="14"/>
      <c r="H4" s="14"/>
      <c r="I4" s="15"/>
      <c r="J4" s="192"/>
      <c r="K4" s="9"/>
      <c r="L4" s="8"/>
    </row>
    <row r="5" spans="1:12" ht="11.25" customHeight="1" x14ac:dyDescent="0.2">
      <c r="A5" s="11"/>
      <c r="B5" s="19"/>
      <c r="C5" s="11"/>
      <c r="D5" s="20"/>
      <c r="E5" s="11"/>
      <c r="F5" s="21"/>
      <c r="G5" s="21"/>
      <c r="H5" s="21"/>
      <c r="I5" s="11"/>
      <c r="J5" s="193"/>
      <c r="K5" s="232"/>
      <c r="L5" s="8"/>
    </row>
    <row r="6" spans="1:12" ht="41.1" customHeight="1" x14ac:dyDescent="0.2">
      <c r="A6" s="11"/>
      <c r="B6" s="244"/>
      <c r="C6" s="298" t="s">
        <v>44</v>
      </c>
      <c r="D6" s="299"/>
      <c r="E6" s="299"/>
      <c r="F6" s="299"/>
      <c r="G6" s="299"/>
      <c r="H6" s="242"/>
      <c r="I6" s="11"/>
      <c r="J6" s="193"/>
      <c r="K6" s="233"/>
      <c r="L6" s="8"/>
    </row>
    <row r="7" spans="1:12" ht="11.25" customHeight="1" x14ac:dyDescent="0.2">
      <c r="A7" s="11"/>
      <c r="B7" s="22"/>
      <c r="C7" s="15"/>
      <c r="D7" s="15"/>
      <c r="E7" s="15"/>
      <c r="F7" s="21"/>
      <c r="G7" s="21"/>
      <c r="H7" s="21"/>
      <c r="I7" s="11"/>
      <c r="J7" s="192"/>
      <c r="K7" s="234"/>
      <c r="L7" s="8"/>
    </row>
    <row r="8" spans="1:12" ht="11.25" customHeight="1" x14ac:dyDescent="0.2">
      <c r="A8" s="23"/>
      <c r="B8" s="24"/>
      <c r="C8" s="25"/>
      <c r="D8" s="25"/>
      <c r="E8" s="25"/>
      <c r="F8" s="26"/>
      <c r="G8" s="26"/>
      <c r="H8" s="26"/>
      <c r="I8" s="23"/>
      <c r="J8" s="192"/>
      <c r="K8" s="234"/>
      <c r="L8" s="8"/>
    </row>
    <row r="9" spans="1:12" ht="27.75" customHeight="1" x14ac:dyDescent="0.2">
      <c r="A9" s="27"/>
      <c r="B9" s="28" t="s">
        <v>45</v>
      </c>
      <c r="C9" s="29"/>
      <c r="D9" s="29"/>
      <c r="E9" s="30"/>
      <c r="F9" s="31"/>
      <c r="G9" s="31"/>
      <c r="H9" s="31"/>
      <c r="I9" s="32"/>
      <c r="J9" s="192"/>
      <c r="K9" s="234"/>
      <c r="L9" s="8"/>
    </row>
    <row r="10" spans="1:12" ht="27.75" customHeight="1" x14ac:dyDescent="0.2">
      <c r="A10" s="27"/>
      <c r="B10" s="33"/>
      <c r="C10" s="34"/>
      <c r="D10" s="33"/>
      <c r="E10" s="34"/>
      <c r="F10" s="35"/>
      <c r="G10" s="35"/>
      <c r="H10" s="35"/>
      <c r="I10" s="36"/>
      <c r="J10" s="192"/>
      <c r="K10" s="234"/>
      <c r="L10" s="8"/>
    </row>
    <row r="11" spans="1:12" ht="27.75" customHeight="1" x14ac:dyDescent="0.2">
      <c r="A11" s="27"/>
      <c r="B11" s="37" t="str">
        <f>IF(AND(B10=TRUE,D10=TRUE),"一次申請只能申請內地、自貿協定其中一個計畫。","")</f>
        <v/>
      </c>
      <c r="C11" s="38"/>
      <c r="D11" s="38"/>
      <c r="E11" s="34"/>
      <c r="F11" s="35"/>
      <c r="G11" s="35"/>
      <c r="H11" s="35"/>
      <c r="I11" s="36"/>
      <c r="J11" s="192"/>
      <c r="K11" s="234"/>
      <c r="L11" s="8"/>
    </row>
    <row r="12" spans="1:12" ht="27.75" customHeight="1" x14ac:dyDescent="0.2">
      <c r="A12" s="39"/>
      <c r="B12" s="40" t="s">
        <v>46</v>
      </c>
      <c r="C12" s="38"/>
      <c r="D12" s="38"/>
      <c r="E12" s="34"/>
      <c r="F12" s="35"/>
      <c r="G12" s="35"/>
      <c r="H12" s="35"/>
      <c r="I12" s="36"/>
      <c r="J12" s="192"/>
      <c r="K12" s="234"/>
      <c r="L12" s="8"/>
    </row>
    <row r="13" spans="1:12" x14ac:dyDescent="0.2">
      <c r="A13" s="41"/>
      <c r="B13" s="78" t="b">
        <v>0</v>
      </c>
      <c r="C13" s="34" t="s">
        <v>8</v>
      </c>
      <c r="D13" s="78" t="b">
        <v>0</v>
      </c>
      <c r="E13" s="34" t="s">
        <v>11</v>
      </c>
      <c r="F13" s="35"/>
      <c r="G13" s="35"/>
      <c r="H13" s="35"/>
      <c r="I13" s="43"/>
      <c r="J13" s="193"/>
      <c r="K13" s="234"/>
      <c r="L13" s="8"/>
    </row>
    <row r="14" spans="1:12" ht="22.5" customHeight="1" x14ac:dyDescent="0.2">
      <c r="A14" s="44"/>
      <c r="B14" s="78" t="b">
        <v>0</v>
      </c>
      <c r="C14" s="34" t="s">
        <v>60</v>
      </c>
      <c r="D14" s="78" t="b">
        <v>0</v>
      </c>
      <c r="E14" s="34" t="s">
        <v>10</v>
      </c>
      <c r="F14" s="35"/>
      <c r="G14" s="35"/>
      <c r="H14" s="35"/>
      <c r="I14" s="43"/>
      <c r="J14" s="193"/>
      <c r="K14" s="233"/>
      <c r="L14" s="8"/>
    </row>
    <row r="15" spans="1:12" ht="22.5" customHeight="1" x14ac:dyDescent="0.2">
      <c r="A15" s="44"/>
      <c r="B15" s="78" t="b">
        <v>0</v>
      </c>
      <c r="C15" s="34" t="s">
        <v>61</v>
      </c>
      <c r="D15" s="78" t="b">
        <v>0</v>
      </c>
      <c r="E15" s="34" t="s">
        <v>12</v>
      </c>
      <c r="F15" s="35"/>
      <c r="G15" s="35"/>
      <c r="H15" s="35"/>
      <c r="I15" s="43"/>
      <c r="J15" s="193"/>
      <c r="K15" s="306"/>
      <c r="L15" s="8"/>
    </row>
    <row r="16" spans="1:12" ht="22.5" customHeight="1" x14ac:dyDescent="0.2">
      <c r="A16" s="44"/>
      <c r="B16" s="78" t="b">
        <v>0</v>
      </c>
      <c r="C16" s="34" t="s">
        <v>65</v>
      </c>
      <c r="D16" s="78" t="b">
        <v>0</v>
      </c>
      <c r="E16" s="34" t="s">
        <v>47</v>
      </c>
      <c r="F16" s="308" t="s">
        <v>48</v>
      </c>
      <c r="G16" s="309"/>
      <c r="H16" s="310"/>
      <c r="I16" s="43"/>
      <c r="J16" s="193"/>
      <c r="K16" s="307"/>
      <c r="L16" s="8"/>
    </row>
    <row r="17" spans="1:12" ht="22.5" customHeight="1" x14ac:dyDescent="0.2">
      <c r="A17" s="44"/>
      <c r="B17" s="78" t="b">
        <v>0</v>
      </c>
      <c r="C17" s="34" t="s">
        <v>9</v>
      </c>
      <c r="D17" s="45"/>
      <c r="E17" s="45"/>
      <c r="F17" s="31"/>
      <c r="G17" s="31"/>
      <c r="H17" s="31"/>
      <c r="I17" s="43"/>
      <c r="J17" s="193"/>
      <c r="K17" s="307"/>
      <c r="L17" s="8"/>
    </row>
    <row r="18" spans="1:12" ht="22.5" customHeight="1" x14ac:dyDescent="0.2">
      <c r="A18" s="44"/>
      <c r="B18" s="45"/>
      <c r="C18" s="45"/>
      <c r="D18" s="45"/>
      <c r="E18" s="45"/>
      <c r="F18" s="46"/>
      <c r="G18" s="35"/>
      <c r="H18" s="35"/>
      <c r="I18" s="43"/>
      <c r="J18" s="193"/>
      <c r="K18" s="233"/>
      <c r="L18" s="8"/>
    </row>
    <row r="19" spans="1:12" ht="22.5" customHeight="1" x14ac:dyDescent="0.25">
      <c r="A19" s="44"/>
      <c r="B19" s="40" t="s">
        <v>62</v>
      </c>
      <c r="C19" s="47"/>
      <c r="D19" s="245"/>
      <c r="E19" s="48"/>
      <c r="F19" s="35"/>
      <c r="G19" s="35"/>
      <c r="H19" s="35"/>
      <c r="I19" s="43"/>
      <c r="J19" s="193"/>
      <c r="K19" s="235"/>
      <c r="L19" s="8"/>
    </row>
    <row r="20" spans="1:12" ht="18" x14ac:dyDescent="0.25">
      <c r="B20" s="49" t="s">
        <v>6</v>
      </c>
      <c r="C20" s="50"/>
      <c r="D20" s="51">
        <f>DATEDIF(C20,C21+15,"M")</f>
        <v>0</v>
      </c>
      <c r="E20" s="52" t="s">
        <v>13</v>
      </c>
      <c r="F20" s="311"/>
      <c r="G20" s="304"/>
      <c r="H20" s="312"/>
      <c r="I20" s="43"/>
      <c r="J20" s="193"/>
      <c r="K20" s="313"/>
      <c r="L20" s="57"/>
    </row>
    <row r="21" spans="1:12" ht="22.5" customHeight="1" x14ac:dyDescent="0.25">
      <c r="A21" s="53"/>
      <c r="B21" s="49" t="s">
        <v>7</v>
      </c>
      <c r="C21" s="50"/>
      <c r="D21" s="54"/>
      <c r="E21" s="52"/>
      <c r="F21" s="55"/>
      <c r="G21" s="55"/>
      <c r="H21" s="55"/>
      <c r="I21" s="56"/>
      <c r="J21" s="194"/>
      <c r="K21" s="307"/>
      <c r="L21" s="57"/>
    </row>
    <row r="22" spans="1:12" ht="22.5" customHeight="1" x14ac:dyDescent="0.2">
      <c r="A22" s="58"/>
      <c r="B22" s="59" t="str">
        <f>IF(D20&lt;=12,"","The duration of all eligible projects must be within 12 months.")</f>
        <v/>
      </c>
      <c r="D22" s="44"/>
      <c r="E22" s="60"/>
      <c r="F22" s="61"/>
      <c r="G22" s="62"/>
      <c r="I22" s="36"/>
      <c r="J22" s="192"/>
      <c r="K22" s="9"/>
      <c r="L22" s="8"/>
    </row>
    <row r="23" spans="1:12" ht="22.5" customHeight="1" x14ac:dyDescent="0.2">
      <c r="A23" s="63"/>
      <c r="B23" s="64"/>
      <c r="C23" s="65"/>
      <c r="D23" s="44"/>
      <c r="E23" s="60"/>
      <c r="F23" s="61"/>
      <c r="H23" s="66" t="s">
        <v>14</v>
      </c>
      <c r="I23" s="36"/>
      <c r="J23" s="195"/>
      <c r="K23" s="9"/>
      <c r="L23" s="67"/>
    </row>
    <row r="24" spans="1:12" ht="22.5" customHeight="1" thickBot="1" x14ac:dyDescent="0.25">
      <c r="A24" s="68"/>
      <c r="B24" s="42"/>
      <c r="C24" s="65"/>
      <c r="D24" s="93"/>
      <c r="E24" s="217"/>
      <c r="F24" s="218"/>
      <c r="G24" s="219"/>
      <c r="H24" s="69" t="s">
        <v>15</v>
      </c>
      <c r="I24" s="70"/>
      <c r="J24" s="192"/>
      <c r="K24" s="9"/>
      <c r="L24" s="8"/>
    </row>
    <row r="25" spans="1:12" ht="22.5" customHeight="1" thickTop="1" thickBot="1" x14ac:dyDescent="0.25">
      <c r="A25" s="214"/>
      <c r="B25" s="215"/>
      <c r="C25" s="220"/>
      <c r="D25" s="220"/>
      <c r="E25" s="221"/>
      <c r="F25" s="222"/>
      <c r="G25" s="223"/>
      <c r="H25" s="216"/>
      <c r="I25" s="71"/>
      <c r="J25" s="192"/>
      <c r="K25" s="9"/>
      <c r="L25" s="8"/>
    </row>
    <row r="26" spans="1:12" ht="15" customHeight="1" thickBot="1" x14ac:dyDescent="0.25">
      <c r="A26" s="214"/>
      <c r="B26" s="215"/>
      <c r="C26" s="220"/>
      <c r="D26" s="220"/>
      <c r="E26" s="221"/>
      <c r="F26" s="222"/>
      <c r="G26" s="223"/>
      <c r="H26" s="216"/>
      <c r="I26" s="71"/>
      <c r="J26" s="192"/>
      <c r="K26" s="9"/>
      <c r="L26" s="8"/>
    </row>
    <row r="27" spans="1:12" ht="33" customHeight="1" thickBot="1" x14ac:dyDescent="0.25">
      <c r="A27" s="42"/>
      <c r="B27" s="300" t="s">
        <v>102</v>
      </c>
      <c r="C27" s="301"/>
      <c r="D27" s="301"/>
      <c r="E27" s="301"/>
      <c r="F27" s="301"/>
      <c r="G27" s="301"/>
      <c r="H27" s="302"/>
      <c r="I27" s="71"/>
      <c r="J27" s="192"/>
      <c r="K27" s="9"/>
      <c r="L27" s="8"/>
    </row>
    <row r="28" spans="1:12" s="243" customFormat="1" ht="39" customHeight="1" thickBot="1" x14ac:dyDescent="0.25">
      <c r="A28" s="42"/>
      <c r="B28" s="300" t="s">
        <v>59</v>
      </c>
      <c r="C28" s="301"/>
      <c r="D28" s="301"/>
      <c r="E28" s="301"/>
      <c r="F28" s="301"/>
      <c r="G28" s="301"/>
      <c r="H28" s="302"/>
      <c r="I28" s="71"/>
      <c r="J28" s="192"/>
      <c r="K28" s="9"/>
      <c r="L28" s="8"/>
    </row>
    <row r="29" spans="1:12" ht="33" customHeight="1" thickBot="1" x14ac:dyDescent="0.25">
      <c r="A29" s="42"/>
      <c r="B29" s="314" t="s">
        <v>5</v>
      </c>
      <c r="C29" s="315"/>
      <c r="D29" s="213"/>
      <c r="E29" s="213"/>
      <c r="F29" s="213"/>
      <c r="G29" s="213"/>
      <c r="H29" s="197"/>
      <c r="I29" s="71"/>
      <c r="J29" s="192"/>
      <c r="K29" s="9"/>
      <c r="L29" s="8"/>
    </row>
    <row r="30" spans="1:12" ht="33" customHeight="1" thickBot="1" x14ac:dyDescent="0.25">
      <c r="A30" s="42"/>
      <c r="B30" s="72"/>
      <c r="C30" s="73"/>
      <c r="D30" s="73"/>
      <c r="E30" s="73"/>
      <c r="F30" s="73"/>
      <c r="G30" s="73"/>
      <c r="H30" s="74"/>
      <c r="I30" s="71"/>
      <c r="J30" s="192"/>
      <c r="K30" s="9"/>
      <c r="L30" s="8"/>
    </row>
    <row r="31" spans="1:12" ht="22.5" customHeight="1" x14ac:dyDescent="0.2">
      <c r="A31" s="42"/>
      <c r="B31" s="303"/>
      <c r="C31" s="304"/>
      <c r="D31" s="304"/>
      <c r="E31" s="304"/>
      <c r="F31" s="304"/>
      <c r="G31" s="304"/>
      <c r="H31" s="305"/>
      <c r="I31" s="75"/>
      <c r="J31" s="8"/>
      <c r="K31" s="196"/>
      <c r="L31" s="9"/>
    </row>
    <row r="34" spans="11:11" ht="15" customHeight="1" x14ac:dyDescent="0.2">
      <c r="K34" s="76"/>
    </row>
    <row r="35" spans="11:11" ht="15" customHeight="1" x14ac:dyDescent="0.2">
      <c r="K35" s="77"/>
    </row>
  </sheetData>
  <mergeCells count="9">
    <mergeCell ref="C6:G6"/>
    <mergeCell ref="B28:H28"/>
    <mergeCell ref="B31:H31"/>
    <mergeCell ref="B27:H27"/>
    <mergeCell ref="K15:K17"/>
    <mergeCell ref="F16:H16"/>
    <mergeCell ref="F20:H20"/>
    <mergeCell ref="K20:K21"/>
    <mergeCell ref="B29:C29"/>
  </mergeCells>
  <phoneticPr fontId="46" type="noConversion"/>
  <conditionalFormatting sqref="A1">
    <cfRule type="notContainsBlanks" dxfId="25" priority="4">
      <formula>LEN(TRIM(A1))&gt;0</formula>
    </cfRule>
  </conditionalFormatting>
  <conditionalFormatting sqref="D20">
    <cfRule type="cellIs" dxfId="24" priority="1" stopIfTrue="1" operator="greaterThan">
      <formula>12</formula>
    </cfRule>
    <cfRule type="cellIs" dxfId="23" priority="2" operator="greaterThan">
      <formula>18</formula>
    </cfRule>
  </conditionalFormatting>
  <hyperlinks>
    <hyperlink ref="H23" location="'2. Select Expenditure Items'!A1" display="Next &gt;"/>
  </hyperlinks>
  <pageMargins left="0.7" right="0.7" top="0.75" bottom="0.75" header="0" footer="0"/>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30" r:id="rId4" name="Check Box 6">
              <controlPr defaultSize="0" autoFill="0" autoLine="0" autoPict="0">
                <anchor moveWithCells="1">
                  <from>
                    <xdr:col>0</xdr:col>
                    <xdr:colOff>228600</xdr:colOff>
                    <xdr:row>13</xdr:row>
                    <xdr:rowOff>228600</xdr:rowOff>
                  </from>
                  <to>
                    <xdr:col>2</xdr:col>
                    <xdr:colOff>1257300</xdr:colOff>
                    <xdr:row>15</xdr:row>
                    <xdr:rowOff>47625</xdr:rowOff>
                  </to>
                </anchor>
              </controlPr>
            </control>
          </mc:Choice>
        </mc:AlternateContent>
        <mc:AlternateContent xmlns:mc="http://schemas.openxmlformats.org/markup-compatibility/2006">
          <mc:Choice Requires="x14">
            <control shapeId="1031" r:id="rId5" name="Check Box 7">
              <controlPr defaultSize="0" autoFill="0" autoLine="0" autoPict="0">
                <anchor moveWithCells="1">
                  <from>
                    <xdr:col>0</xdr:col>
                    <xdr:colOff>228600</xdr:colOff>
                    <xdr:row>12</xdr:row>
                    <xdr:rowOff>161925</xdr:rowOff>
                  </from>
                  <to>
                    <xdr:col>2</xdr:col>
                    <xdr:colOff>1257300</xdr:colOff>
                    <xdr:row>14</xdr:row>
                    <xdr:rowOff>76200</xdr:rowOff>
                  </to>
                </anchor>
              </controlPr>
            </control>
          </mc:Choice>
        </mc:AlternateContent>
        <mc:AlternateContent xmlns:mc="http://schemas.openxmlformats.org/markup-compatibility/2006">
          <mc:Choice Requires="x14">
            <control shapeId="1032" r:id="rId6" name="Check Box 8">
              <controlPr defaultSize="0" autoFill="0" autoLine="0" autoPict="0">
                <anchor moveWithCells="1">
                  <from>
                    <xdr:col>0</xdr:col>
                    <xdr:colOff>228600</xdr:colOff>
                    <xdr:row>11</xdr:row>
                    <xdr:rowOff>228600</xdr:rowOff>
                  </from>
                  <to>
                    <xdr:col>2</xdr:col>
                    <xdr:colOff>1257300</xdr:colOff>
                    <xdr:row>13</xdr:row>
                    <xdr:rowOff>76200</xdr:rowOff>
                  </to>
                </anchor>
              </controlPr>
            </control>
          </mc:Choice>
        </mc:AlternateContent>
        <mc:AlternateContent xmlns:mc="http://schemas.openxmlformats.org/markup-compatibility/2006">
          <mc:Choice Requires="x14">
            <control shapeId="1034" r:id="rId7" name="Check Box 10">
              <controlPr defaultSize="0" autoFill="0" autoLine="0" autoPict="0">
                <anchor moveWithCells="1">
                  <from>
                    <xdr:col>0</xdr:col>
                    <xdr:colOff>228600</xdr:colOff>
                    <xdr:row>14</xdr:row>
                    <xdr:rowOff>228600</xdr:rowOff>
                  </from>
                  <to>
                    <xdr:col>2</xdr:col>
                    <xdr:colOff>1257300</xdr:colOff>
                    <xdr:row>16</xdr:row>
                    <xdr:rowOff>47625</xdr:rowOff>
                  </to>
                </anchor>
              </controlPr>
            </control>
          </mc:Choice>
        </mc:AlternateContent>
        <mc:AlternateContent xmlns:mc="http://schemas.openxmlformats.org/markup-compatibility/2006">
          <mc:Choice Requires="x14">
            <control shapeId="1035" r:id="rId8" name="Check Box 11">
              <controlPr defaultSize="0" autoFill="0" autoLine="0" autoPict="0">
                <anchor moveWithCells="1">
                  <from>
                    <xdr:col>0</xdr:col>
                    <xdr:colOff>228600</xdr:colOff>
                    <xdr:row>13</xdr:row>
                    <xdr:rowOff>238125</xdr:rowOff>
                  </from>
                  <to>
                    <xdr:col>2</xdr:col>
                    <xdr:colOff>1257300</xdr:colOff>
                    <xdr:row>15</xdr:row>
                    <xdr:rowOff>66675</xdr:rowOff>
                  </to>
                </anchor>
              </controlPr>
            </control>
          </mc:Choice>
        </mc:AlternateContent>
        <mc:AlternateContent xmlns:mc="http://schemas.openxmlformats.org/markup-compatibility/2006">
          <mc:Choice Requires="x14">
            <control shapeId="1036" r:id="rId9" name="Check Box 12">
              <controlPr defaultSize="0" autoFill="0" autoLine="0" autoPict="0">
                <anchor moveWithCells="1">
                  <from>
                    <xdr:col>0</xdr:col>
                    <xdr:colOff>228600</xdr:colOff>
                    <xdr:row>15</xdr:row>
                    <xdr:rowOff>228600</xdr:rowOff>
                  </from>
                  <to>
                    <xdr:col>2</xdr:col>
                    <xdr:colOff>1257300</xdr:colOff>
                    <xdr:row>17</xdr:row>
                    <xdr:rowOff>47625</xdr:rowOff>
                  </to>
                </anchor>
              </controlPr>
            </control>
          </mc:Choice>
        </mc:AlternateContent>
        <mc:AlternateContent xmlns:mc="http://schemas.openxmlformats.org/markup-compatibility/2006">
          <mc:Choice Requires="x14">
            <control shapeId="1037" r:id="rId10" name="Check Box 13">
              <controlPr defaultSize="0" autoFill="0" autoLine="0" autoPict="0">
                <anchor moveWithCells="1">
                  <from>
                    <xdr:col>0</xdr:col>
                    <xdr:colOff>228600</xdr:colOff>
                    <xdr:row>14</xdr:row>
                    <xdr:rowOff>238125</xdr:rowOff>
                  </from>
                  <to>
                    <xdr:col>2</xdr:col>
                    <xdr:colOff>1257300</xdr:colOff>
                    <xdr:row>16</xdr:row>
                    <xdr:rowOff>66675</xdr:rowOff>
                  </to>
                </anchor>
              </controlPr>
            </control>
          </mc:Choice>
        </mc:AlternateContent>
        <mc:AlternateContent xmlns:mc="http://schemas.openxmlformats.org/markup-compatibility/2006">
          <mc:Choice Requires="x14">
            <control shapeId="1038" r:id="rId11" name="Check Box 14">
              <controlPr defaultSize="0" autoFill="0" autoLine="0" autoPict="0">
                <anchor moveWithCells="1">
                  <from>
                    <xdr:col>0</xdr:col>
                    <xdr:colOff>228600</xdr:colOff>
                    <xdr:row>15</xdr:row>
                    <xdr:rowOff>228600</xdr:rowOff>
                  </from>
                  <to>
                    <xdr:col>2</xdr:col>
                    <xdr:colOff>1257300</xdr:colOff>
                    <xdr:row>17</xdr:row>
                    <xdr:rowOff>47625</xdr:rowOff>
                  </to>
                </anchor>
              </controlPr>
            </control>
          </mc:Choice>
        </mc:AlternateContent>
        <mc:AlternateContent xmlns:mc="http://schemas.openxmlformats.org/markup-compatibility/2006">
          <mc:Choice Requires="x14">
            <control shapeId="1040" r:id="rId12" name="Check Box 16">
              <controlPr defaultSize="0" autoFill="0" autoLine="0" autoPict="0">
                <anchor moveWithCells="1">
                  <from>
                    <xdr:col>3</xdr:col>
                    <xdr:colOff>9525</xdr:colOff>
                    <xdr:row>11</xdr:row>
                    <xdr:rowOff>228600</xdr:rowOff>
                  </from>
                  <to>
                    <xdr:col>4</xdr:col>
                    <xdr:colOff>1228725</xdr:colOff>
                    <xdr:row>13</xdr:row>
                    <xdr:rowOff>76200</xdr:rowOff>
                  </to>
                </anchor>
              </controlPr>
            </control>
          </mc:Choice>
        </mc:AlternateContent>
        <mc:AlternateContent xmlns:mc="http://schemas.openxmlformats.org/markup-compatibility/2006">
          <mc:Choice Requires="x14">
            <control shapeId="1042" r:id="rId13" name="Check Box 18">
              <controlPr defaultSize="0" autoFill="0" autoLine="0" autoPict="0">
                <anchor moveWithCells="1">
                  <from>
                    <xdr:col>3</xdr:col>
                    <xdr:colOff>9525</xdr:colOff>
                    <xdr:row>12</xdr:row>
                    <xdr:rowOff>152400</xdr:rowOff>
                  </from>
                  <to>
                    <xdr:col>4</xdr:col>
                    <xdr:colOff>1228725</xdr:colOff>
                    <xdr:row>14</xdr:row>
                    <xdr:rowOff>66675</xdr:rowOff>
                  </to>
                </anchor>
              </controlPr>
            </control>
          </mc:Choice>
        </mc:AlternateContent>
        <mc:AlternateContent xmlns:mc="http://schemas.openxmlformats.org/markup-compatibility/2006">
          <mc:Choice Requires="x14">
            <control shapeId="1043" r:id="rId14" name="Check Box 19">
              <controlPr defaultSize="0" autoFill="0" autoLine="0" autoPict="0">
                <anchor moveWithCells="1">
                  <from>
                    <xdr:col>3</xdr:col>
                    <xdr:colOff>9525</xdr:colOff>
                    <xdr:row>13</xdr:row>
                    <xdr:rowOff>228600</xdr:rowOff>
                  </from>
                  <to>
                    <xdr:col>4</xdr:col>
                    <xdr:colOff>1228725</xdr:colOff>
                    <xdr:row>15</xdr:row>
                    <xdr:rowOff>47625</xdr:rowOff>
                  </to>
                </anchor>
              </controlPr>
            </control>
          </mc:Choice>
        </mc:AlternateContent>
        <mc:AlternateContent xmlns:mc="http://schemas.openxmlformats.org/markup-compatibility/2006">
          <mc:Choice Requires="x14">
            <control shapeId="1044" r:id="rId15" name="Check Box 20">
              <controlPr defaultSize="0" autoFill="0" autoLine="0" autoPict="0">
                <anchor moveWithCells="1">
                  <from>
                    <xdr:col>3</xdr:col>
                    <xdr:colOff>9525</xdr:colOff>
                    <xdr:row>14</xdr:row>
                    <xdr:rowOff>219075</xdr:rowOff>
                  </from>
                  <to>
                    <xdr:col>4</xdr:col>
                    <xdr:colOff>1228725</xdr:colOff>
                    <xdr:row>16</xdr:row>
                    <xdr:rowOff>38100</xdr:rowOff>
                  </to>
                </anchor>
              </controlPr>
            </control>
          </mc:Choice>
        </mc:AlternateContent>
        <mc:AlternateContent xmlns:mc="http://schemas.openxmlformats.org/markup-compatibility/2006">
          <mc:Choice Requires="x14">
            <control shapeId="1045" r:id="rId16" name="Option Button 21">
              <controlPr defaultSize="0" autoFill="0" autoLine="0" autoPict="0">
                <anchor moveWithCells="1">
                  <from>
                    <xdr:col>0</xdr:col>
                    <xdr:colOff>228600</xdr:colOff>
                    <xdr:row>8</xdr:row>
                    <xdr:rowOff>333375</xdr:rowOff>
                  </from>
                  <to>
                    <xdr:col>2</xdr:col>
                    <xdr:colOff>2476500</xdr:colOff>
                    <xdr:row>10</xdr:row>
                    <xdr:rowOff>28575</xdr:rowOff>
                  </to>
                </anchor>
              </controlPr>
            </control>
          </mc:Choice>
        </mc:AlternateContent>
        <mc:AlternateContent xmlns:mc="http://schemas.openxmlformats.org/markup-compatibility/2006">
          <mc:Choice Requires="x14">
            <control shapeId="1046" r:id="rId17" name="Option Button 22">
              <controlPr defaultSize="0" autoFill="0" autoLine="0" autoPict="0">
                <anchor moveWithCells="1">
                  <from>
                    <xdr:col>2</xdr:col>
                    <xdr:colOff>3238500</xdr:colOff>
                    <xdr:row>8</xdr:row>
                    <xdr:rowOff>333375</xdr:rowOff>
                  </from>
                  <to>
                    <xdr:col>4</xdr:col>
                    <xdr:colOff>457200</xdr:colOff>
                    <xdr:row>10</xdr:row>
                    <xdr:rowOff>28575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U29"/>
  <sheetViews>
    <sheetView topLeftCell="A33" zoomScale="90" zoomScaleNormal="90" workbookViewId="0"/>
  </sheetViews>
  <sheetFormatPr defaultColWidth="12.625" defaultRowHeight="15" customHeight="1" x14ac:dyDescent="0.2"/>
  <cols>
    <col min="1" max="1" width="3.125" style="10" customWidth="1"/>
    <col min="2" max="2" width="4.125" style="10" customWidth="1"/>
    <col min="3" max="3" width="47.5" style="10" customWidth="1"/>
    <col min="4" max="4" width="47.625" style="10" customWidth="1"/>
    <col min="5" max="5" width="41.625" style="10" customWidth="1"/>
    <col min="6" max="6" width="3.5" style="10" customWidth="1"/>
    <col min="7" max="7" width="4.125" style="10" customWidth="1"/>
    <col min="8" max="8" width="56.875" style="10" customWidth="1"/>
    <col min="9" max="21" width="7.625" style="10" customWidth="1"/>
    <col min="22" max="16384" width="12.625" style="10"/>
  </cols>
  <sheetData>
    <row r="1" spans="1:21" ht="24" customHeight="1" thickBot="1" x14ac:dyDescent="0.25">
      <c r="A1" s="5"/>
      <c r="B1" s="5"/>
      <c r="C1" s="79"/>
      <c r="D1" s="79"/>
      <c r="E1" s="7"/>
      <c r="F1" s="7"/>
      <c r="G1" s="80"/>
      <c r="H1" s="201"/>
      <c r="I1" s="81"/>
      <c r="J1" s="81"/>
      <c r="K1" s="81"/>
      <c r="L1" s="81"/>
      <c r="M1" s="81"/>
      <c r="N1" s="81"/>
      <c r="O1" s="81"/>
      <c r="P1" s="81"/>
      <c r="Q1" s="82"/>
      <c r="R1" s="83"/>
      <c r="S1" s="83"/>
      <c r="T1" s="83"/>
      <c r="U1" s="83"/>
    </row>
    <row r="2" spans="1:21" ht="33" customHeight="1" thickBot="1" x14ac:dyDescent="0.25">
      <c r="A2" s="5"/>
      <c r="B2" s="5"/>
      <c r="C2" s="79"/>
      <c r="D2" s="79"/>
      <c r="E2" s="7"/>
      <c r="F2" s="7"/>
      <c r="G2" s="155"/>
      <c r="H2" s="231"/>
      <c r="I2" s="80"/>
      <c r="J2" s="81"/>
      <c r="K2" s="81"/>
      <c r="L2" s="81"/>
      <c r="M2" s="81"/>
      <c r="N2" s="81"/>
      <c r="O2" s="81"/>
      <c r="P2" s="81"/>
      <c r="Q2" s="82"/>
      <c r="R2" s="83"/>
      <c r="S2" s="83"/>
      <c r="T2" s="83"/>
      <c r="U2" s="83"/>
    </row>
    <row r="3" spans="1:21" ht="15" customHeight="1" thickBot="1" x14ac:dyDescent="0.25">
      <c r="A3" s="5"/>
      <c r="B3" s="5"/>
      <c r="C3" s="79"/>
      <c r="D3" s="79"/>
      <c r="E3" s="7"/>
      <c r="F3" s="7"/>
      <c r="G3" s="155"/>
      <c r="H3" s="9"/>
      <c r="I3" s="80"/>
      <c r="J3" s="81"/>
      <c r="K3" s="81"/>
      <c r="L3" s="81"/>
      <c r="M3" s="81"/>
      <c r="N3" s="81"/>
      <c r="O3" s="81"/>
      <c r="P3" s="81"/>
      <c r="Q3" s="82"/>
      <c r="R3" s="83"/>
      <c r="S3" s="83"/>
      <c r="T3" s="83"/>
      <c r="U3" s="83"/>
    </row>
    <row r="4" spans="1:21" s="18" customFormat="1" ht="33" customHeight="1" thickBot="1" x14ac:dyDescent="0.25">
      <c r="A4" s="79"/>
      <c r="B4" s="84" t="s">
        <v>15</v>
      </c>
      <c r="C4" s="79"/>
      <c r="D4" s="79"/>
      <c r="E4" s="85"/>
      <c r="F4" s="7"/>
      <c r="G4" s="155"/>
      <c r="H4" s="9"/>
      <c r="I4" s="80"/>
      <c r="J4" s="81"/>
      <c r="K4" s="81"/>
      <c r="L4" s="81"/>
      <c r="M4" s="81"/>
      <c r="N4" s="81"/>
      <c r="O4" s="81"/>
      <c r="P4" s="81"/>
      <c r="Q4" s="82"/>
      <c r="R4" s="83"/>
      <c r="S4" s="83"/>
      <c r="T4" s="83"/>
      <c r="U4" s="83"/>
    </row>
    <row r="5" spans="1:21" ht="11.25" customHeight="1" thickBot="1" x14ac:dyDescent="0.25">
      <c r="A5" s="5"/>
      <c r="B5" s="86"/>
      <c r="C5" s="2"/>
      <c r="D5" s="86"/>
      <c r="E5" s="87"/>
      <c r="F5" s="7"/>
      <c r="G5" s="155"/>
      <c r="H5" s="9"/>
      <c r="I5" s="80"/>
      <c r="J5" s="81"/>
      <c r="K5" s="81"/>
      <c r="L5" s="81"/>
      <c r="M5" s="81"/>
      <c r="N5" s="81"/>
      <c r="O5" s="81"/>
      <c r="P5" s="81"/>
      <c r="Q5" s="82"/>
      <c r="R5" s="83"/>
      <c r="S5" s="83"/>
      <c r="T5" s="83"/>
      <c r="U5" s="83"/>
    </row>
    <row r="6" spans="1:21" ht="39.950000000000003" customHeight="1" thickBot="1" x14ac:dyDescent="0.25">
      <c r="A6" s="2"/>
      <c r="B6" s="298" t="s">
        <v>49</v>
      </c>
      <c r="C6" s="298"/>
      <c r="D6" s="298"/>
      <c r="E6" s="298"/>
      <c r="F6" s="7"/>
      <c r="G6" s="155"/>
      <c r="H6" s="9"/>
      <c r="I6" s="80"/>
      <c r="J6" s="81"/>
      <c r="K6" s="81"/>
      <c r="L6" s="81"/>
      <c r="M6" s="81"/>
      <c r="N6" s="81"/>
      <c r="O6" s="81"/>
      <c r="P6" s="81"/>
      <c r="Q6" s="82"/>
      <c r="R6" s="83"/>
      <c r="S6" s="83"/>
      <c r="T6" s="83"/>
      <c r="U6" s="83"/>
    </row>
    <row r="7" spans="1:21" ht="18.95" customHeight="1" thickBot="1" x14ac:dyDescent="0.25">
      <c r="A7" s="2"/>
      <c r="B7" s="323" t="s">
        <v>16</v>
      </c>
      <c r="C7" s="324"/>
      <c r="D7" s="324"/>
      <c r="E7" s="87"/>
      <c r="F7" s="7"/>
      <c r="G7" s="155"/>
      <c r="H7" s="9"/>
      <c r="I7" s="80"/>
      <c r="J7" s="81"/>
      <c r="K7" s="81"/>
      <c r="L7" s="81"/>
      <c r="M7" s="81"/>
      <c r="N7" s="81"/>
      <c r="O7" s="81"/>
      <c r="P7" s="81"/>
      <c r="Q7" s="82"/>
      <c r="R7" s="83"/>
      <c r="S7" s="83"/>
      <c r="T7" s="83"/>
      <c r="U7" s="83"/>
    </row>
    <row r="8" spans="1:21" ht="21.95" customHeight="1" thickBot="1" x14ac:dyDescent="0.25">
      <c r="A8" s="2"/>
      <c r="B8" s="325" t="s">
        <v>92</v>
      </c>
      <c r="C8" s="326"/>
      <c r="D8" s="88"/>
      <c r="E8" s="87"/>
      <c r="F8" s="7"/>
      <c r="G8" s="155"/>
      <c r="H8" s="9"/>
      <c r="I8" s="80"/>
      <c r="J8" s="81"/>
      <c r="K8" s="81"/>
      <c r="L8" s="81"/>
      <c r="M8" s="81"/>
      <c r="N8" s="81"/>
      <c r="O8" s="81"/>
      <c r="P8" s="81"/>
      <c r="Q8" s="82"/>
      <c r="R8" s="83"/>
      <c r="S8" s="83"/>
      <c r="T8" s="83"/>
      <c r="U8" s="83"/>
    </row>
    <row r="9" spans="1:21" ht="21.95" customHeight="1" thickBot="1" x14ac:dyDescent="0.25">
      <c r="A9" s="2"/>
      <c r="B9" s="325" t="s">
        <v>29</v>
      </c>
      <c r="C9" s="326"/>
      <c r="D9" s="88"/>
      <c r="E9" s="87"/>
      <c r="F9" s="7"/>
      <c r="G9" s="155"/>
      <c r="H9" s="9"/>
      <c r="I9" s="80"/>
      <c r="J9" s="81"/>
      <c r="K9" s="81"/>
      <c r="L9" s="81"/>
      <c r="M9" s="81"/>
      <c r="N9" s="81"/>
      <c r="O9" s="81"/>
      <c r="P9" s="81"/>
      <c r="Q9" s="82"/>
      <c r="R9" s="83"/>
      <c r="S9" s="83"/>
      <c r="T9" s="83"/>
      <c r="U9" s="83"/>
    </row>
    <row r="10" spans="1:21" ht="21.95" customHeight="1" thickBot="1" x14ac:dyDescent="0.25">
      <c r="A10" s="2"/>
      <c r="B10" s="325" t="s">
        <v>66</v>
      </c>
      <c r="C10" s="326"/>
      <c r="D10" s="88"/>
      <c r="E10" s="87"/>
      <c r="F10" s="7"/>
      <c r="G10" s="155"/>
      <c r="H10" s="9"/>
      <c r="I10" s="80"/>
      <c r="J10" s="81"/>
      <c r="K10" s="81"/>
      <c r="L10" s="81"/>
      <c r="M10" s="81"/>
      <c r="N10" s="81"/>
      <c r="O10" s="81"/>
      <c r="P10" s="81"/>
      <c r="Q10" s="82"/>
      <c r="R10" s="83"/>
      <c r="S10" s="83"/>
      <c r="T10" s="83"/>
      <c r="U10" s="83"/>
    </row>
    <row r="11" spans="1:21" ht="18.95" customHeight="1" thickBot="1" x14ac:dyDescent="0.25">
      <c r="A11" s="2"/>
      <c r="B11" s="325" t="s">
        <v>93</v>
      </c>
      <c r="C11" s="326"/>
      <c r="D11" s="88"/>
      <c r="E11" s="87"/>
      <c r="F11" s="7"/>
      <c r="G11" s="155"/>
      <c r="H11" s="9"/>
      <c r="I11" s="80"/>
      <c r="J11" s="81"/>
      <c r="K11" s="81"/>
      <c r="L11" s="81"/>
      <c r="M11" s="81"/>
      <c r="N11" s="81"/>
      <c r="O11" s="81"/>
      <c r="P11" s="81"/>
      <c r="Q11" s="82"/>
      <c r="R11" s="83"/>
      <c r="S11" s="83"/>
      <c r="T11" s="83"/>
      <c r="U11" s="83"/>
    </row>
    <row r="12" spans="1:21" ht="33" customHeight="1" thickBot="1" x14ac:dyDescent="0.25">
      <c r="A12" s="89"/>
      <c r="B12" s="90"/>
      <c r="C12" s="247" t="s">
        <v>41</v>
      </c>
      <c r="D12" s="246" t="s">
        <v>42</v>
      </c>
      <c r="E12" s="91"/>
      <c r="F12" s="92"/>
      <c r="G12" s="198"/>
      <c r="H12" s="9"/>
      <c r="I12" s="80"/>
      <c r="J12" s="81"/>
      <c r="K12" s="81"/>
      <c r="L12" s="81"/>
      <c r="M12" s="81"/>
      <c r="N12" s="81"/>
      <c r="O12" s="81"/>
      <c r="P12" s="81"/>
      <c r="Q12" s="82"/>
      <c r="R12" s="83"/>
      <c r="S12" s="83"/>
      <c r="T12" s="83"/>
      <c r="U12" s="83"/>
    </row>
    <row r="13" spans="1:21" ht="56.1" customHeight="1" thickBot="1" x14ac:dyDescent="0.25">
      <c r="A13" s="42"/>
      <c r="B13" s="78" t="b">
        <v>0</v>
      </c>
      <c r="C13" s="295" t="s">
        <v>17</v>
      </c>
      <c r="D13" s="318" t="s">
        <v>73</v>
      </c>
      <c r="E13" s="322"/>
      <c r="F13" s="75"/>
      <c r="G13" s="199"/>
      <c r="H13" s="9"/>
      <c r="I13" s="80"/>
      <c r="J13" s="81"/>
      <c r="K13" s="81"/>
      <c r="L13" s="81"/>
      <c r="M13" s="81"/>
      <c r="N13" s="81"/>
      <c r="O13" s="81"/>
      <c r="P13" s="81"/>
      <c r="Q13" s="82"/>
      <c r="R13" s="83"/>
      <c r="S13" s="83"/>
      <c r="T13" s="83"/>
      <c r="U13" s="83"/>
    </row>
    <row r="14" spans="1:21" s="265" customFormat="1" ht="56.1" customHeight="1" thickBot="1" x14ac:dyDescent="0.25">
      <c r="A14" s="42"/>
      <c r="B14" s="78" t="b">
        <v>0</v>
      </c>
      <c r="C14" s="295" t="s">
        <v>96</v>
      </c>
      <c r="D14" s="318" t="s">
        <v>95</v>
      </c>
      <c r="E14" s="322"/>
      <c r="F14" s="75"/>
      <c r="G14" s="199"/>
      <c r="H14" s="9"/>
      <c r="I14" s="80"/>
      <c r="J14" s="81"/>
      <c r="K14" s="81"/>
      <c r="L14" s="81"/>
      <c r="M14" s="81"/>
      <c r="N14" s="81"/>
      <c r="O14" s="81"/>
      <c r="P14" s="81"/>
      <c r="Q14" s="82"/>
      <c r="R14" s="83"/>
      <c r="S14" s="83"/>
      <c r="T14" s="83"/>
      <c r="U14" s="83"/>
    </row>
    <row r="15" spans="1:21" ht="36.950000000000003" customHeight="1" thickBot="1" x14ac:dyDescent="0.25">
      <c r="A15" s="42"/>
      <c r="B15" s="78" t="b">
        <v>0</v>
      </c>
      <c r="C15" s="296" t="s">
        <v>70</v>
      </c>
      <c r="D15" s="318" t="s">
        <v>74</v>
      </c>
      <c r="E15" s="319"/>
      <c r="F15" s="75"/>
      <c r="G15" s="199"/>
      <c r="H15" s="9"/>
      <c r="I15" s="80"/>
      <c r="J15" s="81"/>
      <c r="K15" s="81"/>
      <c r="L15" s="81"/>
      <c r="M15" s="81"/>
      <c r="N15" s="81"/>
      <c r="O15" s="81"/>
      <c r="P15" s="81"/>
      <c r="Q15" s="82"/>
      <c r="R15" s="83"/>
      <c r="S15" s="83"/>
      <c r="T15" s="83"/>
      <c r="U15" s="83"/>
    </row>
    <row r="16" spans="1:21" ht="36.950000000000003" customHeight="1" thickBot="1" x14ac:dyDescent="0.25">
      <c r="A16" s="64"/>
      <c r="B16" s="78" t="b">
        <v>0</v>
      </c>
      <c r="C16" s="297" t="s">
        <v>51</v>
      </c>
      <c r="D16" s="316" t="s">
        <v>67</v>
      </c>
      <c r="E16" s="317"/>
      <c r="F16" s="75"/>
      <c r="G16" s="200"/>
      <c r="H16" s="9"/>
      <c r="I16" s="80"/>
      <c r="J16" s="81"/>
      <c r="K16" s="81"/>
      <c r="L16" s="81"/>
      <c r="M16" s="81"/>
      <c r="N16" s="81"/>
      <c r="O16" s="81"/>
      <c r="P16" s="81"/>
      <c r="Q16" s="82"/>
      <c r="R16" s="83"/>
      <c r="S16" s="83"/>
      <c r="T16" s="83"/>
      <c r="U16" s="83"/>
    </row>
    <row r="17" spans="1:21" ht="36.950000000000003" customHeight="1" thickBot="1" x14ac:dyDescent="0.25">
      <c r="A17" s="64"/>
      <c r="B17" s="78" t="b">
        <v>0</v>
      </c>
      <c r="C17" s="297" t="s">
        <v>71</v>
      </c>
      <c r="D17" s="318" t="s">
        <v>63</v>
      </c>
      <c r="E17" s="319"/>
      <c r="F17" s="75"/>
      <c r="G17" s="199"/>
      <c r="H17" s="9"/>
      <c r="I17" s="80"/>
      <c r="J17" s="81"/>
      <c r="K17" s="81"/>
      <c r="L17" s="81"/>
      <c r="M17" s="81"/>
      <c r="N17" s="81"/>
      <c r="O17" s="81"/>
      <c r="P17" s="81"/>
      <c r="Q17" s="82"/>
      <c r="R17" s="83"/>
      <c r="S17" s="83"/>
      <c r="T17" s="83"/>
      <c r="U17" s="83"/>
    </row>
    <row r="18" spans="1:21" ht="36.950000000000003" customHeight="1" thickBot="1" x14ac:dyDescent="0.25">
      <c r="A18" s="64"/>
      <c r="B18" s="78" t="b">
        <v>0</v>
      </c>
      <c r="C18" s="297" t="s">
        <v>72</v>
      </c>
      <c r="D18" s="316" t="s">
        <v>91</v>
      </c>
      <c r="E18" s="317"/>
      <c r="F18" s="75"/>
      <c r="G18" s="199"/>
      <c r="H18" s="9"/>
      <c r="I18" s="80"/>
      <c r="J18" s="81"/>
      <c r="K18" s="81"/>
      <c r="L18" s="81"/>
      <c r="M18" s="81"/>
      <c r="N18" s="81"/>
      <c r="O18" s="81"/>
      <c r="P18" s="81"/>
      <c r="Q18" s="82"/>
      <c r="R18" s="83"/>
      <c r="S18" s="83"/>
      <c r="T18" s="83"/>
      <c r="U18" s="83"/>
    </row>
    <row r="19" spans="1:21" ht="36.950000000000003" customHeight="1" thickBot="1" x14ac:dyDescent="0.25">
      <c r="A19" s="64"/>
      <c r="B19" s="78" t="b">
        <v>0</v>
      </c>
      <c r="C19" s="297" t="s">
        <v>97</v>
      </c>
      <c r="D19" s="316" t="s">
        <v>75</v>
      </c>
      <c r="E19" s="317"/>
      <c r="F19" s="75"/>
      <c r="G19" s="200"/>
      <c r="H19" s="9"/>
      <c r="I19" s="80"/>
      <c r="J19" s="81"/>
      <c r="K19" s="81"/>
      <c r="L19" s="81"/>
      <c r="M19" s="81"/>
      <c r="N19" s="81"/>
      <c r="O19" s="81"/>
      <c r="P19" s="81"/>
      <c r="Q19" s="82"/>
      <c r="R19" s="83"/>
      <c r="S19" s="83"/>
      <c r="T19" s="83"/>
      <c r="U19" s="83"/>
    </row>
    <row r="20" spans="1:21" ht="36.950000000000003" customHeight="1" thickBot="1" x14ac:dyDescent="0.25">
      <c r="A20" s="42"/>
      <c r="B20" s="78" t="b">
        <v>0</v>
      </c>
      <c r="C20" s="297" t="s">
        <v>18</v>
      </c>
      <c r="D20" s="318" t="s">
        <v>76</v>
      </c>
      <c r="E20" s="319"/>
      <c r="F20" s="75"/>
      <c r="G20" s="199"/>
      <c r="H20" s="9"/>
      <c r="I20" s="80"/>
      <c r="J20" s="81"/>
      <c r="K20" s="81"/>
      <c r="L20" s="81"/>
      <c r="M20" s="81"/>
      <c r="N20" s="81"/>
      <c r="O20" s="81"/>
      <c r="P20" s="81"/>
      <c r="Q20" s="82"/>
      <c r="R20" s="83"/>
      <c r="S20" s="83"/>
      <c r="T20" s="83"/>
      <c r="U20" s="83"/>
    </row>
    <row r="21" spans="1:21" ht="36.950000000000003" customHeight="1" thickBot="1" x14ac:dyDescent="0.25">
      <c r="A21" s="64"/>
      <c r="B21" s="78" t="b">
        <v>0</v>
      </c>
      <c r="C21" s="297" t="s">
        <v>64</v>
      </c>
      <c r="D21" s="318" t="s">
        <v>77</v>
      </c>
      <c r="E21" s="319"/>
      <c r="F21" s="75"/>
      <c r="G21" s="199"/>
      <c r="H21" s="9"/>
      <c r="I21" s="80"/>
      <c r="J21" s="81"/>
      <c r="K21" s="81"/>
      <c r="L21" s="81"/>
      <c r="M21" s="81"/>
      <c r="N21" s="81"/>
      <c r="O21" s="81"/>
      <c r="P21" s="81"/>
      <c r="Q21" s="82"/>
      <c r="R21" s="83"/>
      <c r="S21" s="83"/>
      <c r="T21" s="83"/>
      <c r="U21" s="83"/>
    </row>
    <row r="22" spans="1:21" ht="22.5" customHeight="1" thickBot="1" x14ac:dyDescent="0.25">
      <c r="A22" s="64"/>
      <c r="B22" s="64"/>
      <c r="C22" s="93"/>
      <c r="D22" s="44"/>
      <c r="E22" s="94"/>
      <c r="F22" s="75"/>
      <c r="G22" s="198"/>
      <c r="H22" s="9"/>
      <c r="I22" s="80"/>
      <c r="J22" s="81"/>
      <c r="K22" s="81"/>
      <c r="L22" s="81"/>
      <c r="M22" s="81"/>
      <c r="N22" s="81"/>
      <c r="O22" s="81"/>
      <c r="P22" s="81"/>
      <c r="Q22" s="82"/>
      <c r="R22" s="83"/>
      <c r="S22" s="83"/>
      <c r="T22" s="83"/>
      <c r="U22" s="83"/>
    </row>
    <row r="23" spans="1:21" ht="22.5" customHeight="1" thickBot="1" x14ac:dyDescent="0.35">
      <c r="A23" s="95"/>
      <c r="B23" s="95"/>
      <c r="C23" s="96"/>
      <c r="D23" s="320" t="s">
        <v>14</v>
      </c>
      <c r="E23" s="321"/>
      <c r="F23" s="75"/>
      <c r="G23" s="198"/>
      <c r="H23" s="9"/>
      <c r="I23" s="80"/>
      <c r="J23" s="81"/>
      <c r="K23" s="81"/>
      <c r="L23" s="81"/>
      <c r="M23" s="81"/>
      <c r="N23" s="81"/>
      <c r="O23" s="81"/>
      <c r="P23" s="81"/>
      <c r="Q23" s="82"/>
      <c r="R23" s="83"/>
      <c r="S23" s="83"/>
      <c r="T23" s="83"/>
      <c r="U23" s="83"/>
    </row>
    <row r="24" spans="1:21" ht="22.5" customHeight="1" thickBot="1" x14ac:dyDescent="0.25">
      <c r="A24" s="224"/>
      <c r="B24" s="224"/>
      <c r="C24" s="225"/>
      <c r="D24" s="226"/>
      <c r="E24" s="227" t="s">
        <v>19</v>
      </c>
      <c r="F24" s="75"/>
      <c r="G24" s="198"/>
      <c r="H24" s="9"/>
      <c r="I24" s="80"/>
      <c r="J24" s="81"/>
      <c r="K24" s="81"/>
      <c r="L24" s="81"/>
      <c r="M24" s="81"/>
      <c r="N24" s="81"/>
      <c r="O24" s="81"/>
      <c r="P24" s="81"/>
      <c r="Q24" s="82"/>
      <c r="R24" s="83"/>
      <c r="S24" s="83"/>
      <c r="T24" s="83"/>
      <c r="U24" s="83"/>
    </row>
    <row r="25" spans="1:21" ht="33" customHeight="1" thickBot="1" x14ac:dyDescent="0.25">
      <c r="A25" s="228"/>
      <c r="B25" s="228"/>
      <c r="C25" s="229"/>
      <c r="D25" s="230"/>
      <c r="E25" s="230"/>
      <c r="F25" s="154"/>
      <c r="G25" s="81"/>
      <c r="H25" s="202"/>
      <c r="I25" s="81"/>
      <c r="J25" s="81"/>
      <c r="K25" s="81"/>
      <c r="L25" s="81"/>
      <c r="M25" s="81"/>
      <c r="N25" s="81"/>
      <c r="O25" s="81"/>
      <c r="P25" s="81"/>
      <c r="Q25" s="82"/>
      <c r="R25" s="83"/>
      <c r="S25" s="83"/>
      <c r="T25" s="83"/>
      <c r="U25" s="83"/>
    </row>
    <row r="27" spans="1:21" ht="15" customHeight="1" x14ac:dyDescent="0.2">
      <c r="D27" s="264"/>
      <c r="E27" s="264"/>
    </row>
    <row r="28" spans="1:21" ht="15" customHeight="1" x14ac:dyDescent="0.2">
      <c r="D28" s="264"/>
      <c r="E28" s="264"/>
    </row>
    <row r="29" spans="1:21" ht="15" customHeight="1" x14ac:dyDescent="0.2">
      <c r="D29" s="76"/>
      <c r="E29" s="76"/>
    </row>
  </sheetData>
  <mergeCells count="16">
    <mergeCell ref="D19:E19"/>
    <mergeCell ref="B6:E6"/>
    <mergeCell ref="D15:E15"/>
    <mergeCell ref="D21:E21"/>
    <mergeCell ref="D23:E23"/>
    <mergeCell ref="D17:E17"/>
    <mergeCell ref="D13:E13"/>
    <mergeCell ref="B7:D7"/>
    <mergeCell ref="B8:C8"/>
    <mergeCell ref="B9:C9"/>
    <mergeCell ref="B10:C10"/>
    <mergeCell ref="D20:E20"/>
    <mergeCell ref="D16:E16"/>
    <mergeCell ref="D18:E18"/>
    <mergeCell ref="B11:C11"/>
    <mergeCell ref="D14:E14"/>
  </mergeCells>
  <phoneticPr fontId="46" type="noConversion"/>
  <hyperlinks>
    <hyperlink ref="B9" r:id="rId1" display="申請指引（內地計劃）附件三、四"/>
    <hyperlink ref="D23" location="3. 項目支出預算表!A1" display="下一步 &gt;"/>
    <hyperlink ref="B9:C9" r:id="rId2" display="Guide to Application – Mainland Programme"/>
    <hyperlink ref="D23:E23" location="'3. Define Budgets'!A1" display="Next &gt;"/>
    <hyperlink ref="B10:C10" r:id="rId3" display="Guide to Application – FTA and IPPA Programme"/>
    <hyperlink ref="B8:C8" r:id="rId4" display="Easy BUD - Scope of Funding (Summary)"/>
    <hyperlink ref="B11:C11" r:id="rId5" display="Guidance Notes for Applications on Easy BUD"/>
  </hyperlinks>
  <pageMargins left="0.7" right="0.7" top="0.75" bottom="0.75" header="0" footer="0"/>
  <pageSetup orientation="portrait"/>
  <drawing r:id="rId6"/>
  <legacyDrawing r:id="rId7"/>
  <mc:AlternateContent xmlns:mc="http://schemas.openxmlformats.org/markup-compatibility/2006">
    <mc:Choice Requires="x14">
      <controls>
        <mc:AlternateContent xmlns:mc="http://schemas.openxmlformats.org/markup-compatibility/2006">
          <mc:Choice Requires="x14">
            <control shapeId="2061" r:id="rId8" name="Check Box 13">
              <controlPr defaultSize="0" autoFill="0" autoLine="0" autoPict="0">
                <anchor moveWithCells="1">
                  <from>
                    <xdr:col>0</xdr:col>
                    <xdr:colOff>228600</xdr:colOff>
                    <xdr:row>14</xdr:row>
                    <xdr:rowOff>47625</xdr:rowOff>
                  </from>
                  <to>
                    <xdr:col>2</xdr:col>
                    <xdr:colOff>1190625</xdr:colOff>
                    <xdr:row>14</xdr:row>
                    <xdr:rowOff>428625</xdr:rowOff>
                  </to>
                </anchor>
              </controlPr>
            </control>
          </mc:Choice>
        </mc:AlternateContent>
        <mc:AlternateContent xmlns:mc="http://schemas.openxmlformats.org/markup-compatibility/2006">
          <mc:Choice Requires="x14">
            <control shapeId="2063" r:id="rId9" name="Check Box 15">
              <controlPr defaultSize="0" autoFill="0" autoLine="0" autoPict="0">
                <anchor moveWithCells="1">
                  <from>
                    <xdr:col>0</xdr:col>
                    <xdr:colOff>228600</xdr:colOff>
                    <xdr:row>19</xdr:row>
                    <xdr:rowOff>47625</xdr:rowOff>
                  </from>
                  <to>
                    <xdr:col>2</xdr:col>
                    <xdr:colOff>1200150</xdr:colOff>
                    <xdr:row>19</xdr:row>
                    <xdr:rowOff>438150</xdr:rowOff>
                  </to>
                </anchor>
              </controlPr>
            </control>
          </mc:Choice>
        </mc:AlternateContent>
        <mc:AlternateContent xmlns:mc="http://schemas.openxmlformats.org/markup-compatibility/2006">
          <mc:Choice Requires="x14">
            <control shapeId="2068" r:id="rId10" name="Check Box 20">
              <controlPr defaultSize="0" autoFill="0" autoLine="0" autoPict="0">
                <anchor moveWithCells="1">
                  <from>
                    <xdr:col>0</xdr:col>
                    <xdr:colOff>228600</xdr:colOff>
                    <xdr:row>20</xdr:row>
                    <xdr:rowOff>47625</xdr:rowOff>
                  </from>
                  <to>
                    <xdr:col>2</xdr:col>
                    <xdr:colOff>1190625</xdr:colOff>
                    <xdr:row>20</xdr:row>
                    <xdr:rowOff>428625</xdr:rowOff>
                  </to>
                </anchor>
              </controlPr>
            </control>
          </mc:Choice>
        </mc:AlternateContent>
        <mc:AlternateContent xmlns:mc="http://schemas.openxmlformats.org/markup-compatibility/2006">
          <mc:Choice Requires="x14">
            <control shapeId="2067" r:id="rId11" name="Check Box 19">
              <controlPr defaultSize="0" autoFill="0" autoLine="0" autoPict="0">
                <anchor moveWithCells="1">
                  <from>
                    <xdr:col>0</xdr:col>
                    <xdr:colOff>228600</xdr:colOff>
                    <xdr:row>15</xdr:row>
                    <xdr:rowOff>47625</xdr:rowOff>
                  </from>
                  <to>
                    <xdr:col>2</xdr:col>
                    <xdr:colOff>1200150</xdr:colOff>
                    <xdr:row>15</xdr:row>
                    <xdr:rowOff>438150</xdr:rowOff>
                  </to>
                </anchor>
              </controlPr>
            </control>
          </mc:Choice>
        </mc:AlternateContent>
        <mc:AlternateContent xmlns:mc="http://schemas.openxmlformats.org/markup-compatibility/2006">
          <mc:Choice Requires="x14">
            <control shapeId="2066" r:id="rId12" name="Check Box 18">
              <controlPr defaultSize="0" autoFill="0" autoLine="0" autoPict="0">
                <anchor moveWithCells="1">
                  <from>
                    <xdr:col>0</xdr:col>
                    <xdr:colOff>228600</xdr:colOff>
                    <xdr:row>16</xdr:row>
                    <xdr:rowOff>47625</xdr:rowOff>
                  </from>
                  <to>
                    <xdr:col>2</xdr:col>
                    <xdr:colOff>1200150</xdr:colOff>
                    <xdr:row>16</xdr:row>
                    <xdr:rowOff>438150</xdr:rowOff>
                  </to>
                </anchor>
              </controlPr>
            </control>
          </mc:Choice>
        </mc:AlternateContent>
        <mc:AlternateContent xmlns:mc="http://schemas.openxmlformats.org/markup-compatibility/2006">
          <mc:Choice Requires="x14">
            <control shapeId="2065" r:id="rId13" name="Check Box 17">
              <controlPr defaultSize="0" autoFill="0" autoLine="0" autoPict="0">
                <anchor moveWithCells="1">
                  <from>
                    <xdr:col>0</xdr:col>
                    <xdr:colOff>228600</xdr:colOff>
                    <xdr:row>17</xdr:row>
                    <xdr:rowOff>38100</xdr:rowOff>
                  </from>
                  <to>
                    <xdr:col>2</xdr:col>
                    <xdr:colOff>1200150</xdr:colOff>
                    <xdr:row>17</xdr:row>
                    <xdr:rowOff>419100</xdr:rowOff>
                  </to>
                </anchor>
              </controlPr>
            </control>
          </mc:Choice>
        </mc:AlternateContent>
        <mc:AlternateContent xmlns:mc="http://schemas.openxmlformats.org/markup-compatibility/2006">
          <mc:Choice Requires="x14">
            <control shapeId="2064" r:id="rId14" name="Check Box 16">
              <controlPr defaultSize="0" autoFill="0" autoLine="0" autoPict="0">
                <anchor moveWithCells="1">
                  <from>
                    <xdr:col>0</xdr:col>
                    <xdr:colOff>228600</xdr:colOff>
                    <xdr:row>18</xdr:row>
                    <xdr:rowOff>47625</xdr:rowOff>
                  </from>
                  <to>
                    <xdr:col>2</xdr:col>
                    <xdr:colOff>1200150</xdr:colOff>
                    <xdr:row>18</xdr:row>
                    <xdr:rowOff>438150</xdr:rowOff>
                  </to>
                </anchor>
              </controlPr>
            </control>
          </mc:Choice>
        </mc:AlternateContent>
        <mc:AlternateContent xmlns:mc="http://schemas.openxmlformats.org/markup-compatibility/2006">
          <mc:Choice Requires="x14">
            <control shapeId="2060" r:id="rId15" name="Check Box 12">
              <controlPr defaultSize="0" autoFill="0" autoLine="0" autoPict="0">
                <anchor moveWithCells="1">
                  <from>
                    <xdr:col>0</xdr:col>
                    <xdr:colOff>228600</xdr:colOff>
                    <xdr:row>12</xdr:row>
                    <xdr:rowOff>180975</xdr:rowOff>
                  </from>
                  <to>
                    <xdr:col>2</xdr:col>
                    <xdr:colOff>1190625</xdr:colOff>
                    <xdr:row>12</xdr:row>
                    <xdr:rowOff>561975</xdr:rowOff>
                  </to>
                </anchor>
              </controlPr>
            </control>
          </mc:Choice>
        </mc:AlternateContent>
        <mc:AlternateContent xmlns:mc="http://schemas.openxmlformats.org/markup-compatibility/2006">
          <mc:Choice Requires="x14">
            <control shapeId="2069" r:id="rId16" name="Check Box 21">
              <controlPr defaultSize="0" autoFill="0" autoLine="0" autoPict="0">
                <anchor moveWithCells="1">
                  <from>
                    <xdr:col>0</xdr:col>
                    <xdr:colOff>228600</xdr:colOff>
                    <xdr:row>13</xdr:row>
                    <xdr:rowOff>180975</xdr:rowOff>
                  </from>
                  <to>
                    <xdr:col>2</xdr:col>
                    <xdr:colOff>1200150</xdr:colOff>
                    <xdr:row>13</xdr:row>
                    <xdr:rowOff>561975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59"/>
  <sheetViews>
    <sheetView tabSelected="1" zoomScale="90" zoomScaleNormal="90" workbookViewId="0"/>
  </sheetViews>
  <sheetFormatPr defaultColWidth="12.625" defaultRowHeight="15" customHeight="1" x14ac:dyDescent="0.2"/>
  <cols>
    <col min="1" max="1" width="3.125" style="10" customWidth="1"/>
    <col min="2" max="2" width="3" style="10" customWidth="1"/>
    <col min="3" max="3" width="48.625" style="10" customWidth="1"/>
    <col min="4" max="4" width="18.625" style="10" customWidth="1"/>
    <col min="5" max="5" width="14.375" style="10" customWidth="1"/>
    <col min="6" max="6" width="14.5" style="10" customWidth="1"/>
    <col min="7" max="7" width="13.5" style="10" customWidth="1"/>
    <col min="8" max="8" width="19.625" style="10" customWidth="1"/>
    <col min="9" max="9" width="14.125" style="10" customWidth="1"/>
    <col min="10" max="10" width="28" style="10" customWidth="1"/>
    <col min="11" max="11" width="22.375" style="10" customWidth="1"/>
    <col min="12" max="12" width="3.125" style="76" customWidth="1"/>
    <col min="13" max="13" width="14.375" style="190" hidden="1" customWidth="1"/>
    <col min="14" max="14" width="5.875" style="76" customWidth="1"/>
    <col min="15" max="17" width="7.625" style="76" customWidth="1"/>
    <col min="18" max="19" width="7.625" style="10" customWidth="1"/>
    <col min="20" max="20" width="7.625" style="76" customWidth="1"/>
    <col min="21" max="24" width="7.625" style="208" customWidth="1"/>
    <col min="25" max="16384" width="12.625" style="10"/>
  </cols>
  <sheetData>
    <row r="1" spans="1:24" ht="23.1" customHeight="1" thickTop="1" thickBot="1" x14ac:dyDescent="0.4">
      <c r="A1" s="97"/>
      <c r="B1" s="98"/>
      <c r="C1" s="99"/>
      <c r="D1" s="99"/>
      <c r="E1" s="99"/>
      <c r="F1" s="100"/>
      <c r="G1" s="101"/>
      <c r="H1" s="102"/>
      <c r="I1" s="99"/>
      <c r="J1" s="99"/>
      <c r="K1" s="99"/>
      <c r="L1" s="103"/>
      <c r="M1" s="253"/>
      <c r="N1" s="257"/>
      <c r="O1" s="104"/>
      <c r="P1" s="104"/>
      <c r="Q1" s="211"/>
      <c r="R1" s="212"/>
      <c r="S1" s="212"/>
      <c r="T1" s="203"/>
      <c r="U1" s="204"/>
      <c r="V1" s="204"/>
      <c r="W1" s="204"/>
      <c r="X1" s="204"/>
    </row>
    <row r="2" spans="1:24" ht="33" customHeight="1" thickTop="1" thickBot="1" x14ac:dyDescent="0.4">
      <c r="A2" s="97"/>
      <c r="B2" s="98"/>
      <c r="C2" s="99"/>
      <c r="D2" s="99"/>
      <c r="E2" s="99"/>
      <c r="F2" s="100"/>
      <c r="G2" s="101"/>
      <c r="H2" s="102"/>
      <c r="I2" s="99"/>
      <c r="J2" s="99"/>
      <c r="K2" s="99"/>
      <c r="L2" s="103"/>
      <c r="M2" s="253"/>
      <c r="N2" s="257"/>
      <c r="O2" s="231"/>
      <c r="P2" s="236"/>
      <c r="Q2" s="236"/>
      <c r="R2" s="236"/>
      <c r="S2" s="236"/>
      <c r="T2" s="209"/>
      <c r="U2" s="204"/>
      <c r="V2" s="204"/>
      <c r="W2" s="204"/>
      <c r="X2" s="204"/>
    </row>
    <row r="3" spans="1:24" ht="15" customHeight="1" thickTop="1" thickBot="1" x14ac:dyDescent="0.4">
      <c r="A3" s="97"/>
      <c r="B3" s="98"/>
      <c r="C3" s="99"/>
      <c r="D3" s="99"/>
      <c r="E3" s="99"/>
      <c r="F3" s="100"/>
      <c r="G3" s="101"/>
      <c r="H3" s="102"/>
      <c r="I3" s="99"/>
      <c r="J3" s="99"/>
      <c r="K3" s="99"/>
      <c r="L3" s="103"/>
      <c r="M3" s="253"/>
      <c r="N3" s="257"/>
      <c r="O3" s="236"/>
      <c r="P3" s="236"/>
      <c r="Q3" s="236"/>
      <c r="R3" s="236"/>
      <c r="S3" s="236"/>
      <c r="T3" s="209"/>
      <c r="U3" s="204"/>
      <c r="V3" s="204"/>
      <c r="W3" s="204"/>
      <c r="X3" s="204"/>
    </row>
    <row r="4" spans="1:24" ht="33" customHeight="1" thickTop="1" thickBot="1" x14ac:dyDescent="0.25">
      <c r="A4" s="106"/>
      <c r="B4" s="107" t="s">
        <v>19</v>
      </c>
      <c r="C4" s="108"/>
      <c r="D4" s="108"/>
      <c r="E4" s="108"/>
      <c r="F4" s="109"/>
      <c r="G4" s="110"/>
      <c r="H4" s="111"/>
      <c r="I4" s="108"/>
      <c r="J4" s="108"/>
      <c r="K4" s="108"/>
      <c r="L4" s="106"/>
      <c r="M4" s="254"/>
      <c r="N4" s="258"/>
      <c r="O4" s="9"/>
      <c r="P4" s="9"/>
      <c r="Q4" s="9"/>
      <c r="R4" s="9"/>
      <c r="S4" s="9"/>
      <c r="T4" s="155"/>
      <c r="U4" s="205"/>
      <c r="V4" s="205"/>
      <c r="W4" s="205"/>
      <c r="X4" s="205"/>
    </row>
    <row r="5" spans="1:24" ht="18" thickTop="1" thickBot="1" x14ac:dyDescent="0.25">
      <c r="A5" s="103"/>
      <c r="B5" s="112"/>
      <c r="C5" s="99"/>
      <c r="D5" s="99"/>
      <c r="E5" s="99"/>
      <c r="F5" s="100"/>
      <c r="G5" s="101"/>
      <c r="H5" s="113"/>
      <c r="I5" s="99"/>
      <c r="J5" s="99"/>
      <c r="K5" s="99"/>
      <c r="L5" s="103"/>
      <c r="M5" s="253"/>
      <c r="N5" s="258"/>
      <c r="O5" s="236"/>
      <c r="P5" s="236"/>
      <c r="Q5" s="236"/>
      <c r="R5" s="236"/>
      <c r="S5" s="236"/>
      <c r="T5" s="209"/>
      <c r="U5" s="204"/>
      <c r="V5" s="204"/>
      <c r="W5" s="204"/>
      <c r="X5" s="204"/>
    </row>
    <row r="6" spans="1:24" ht="30.75" customHeight="1" thickTop="1" thickBot="1" x14ac:dyDescent="0.4">
      <c r="A6" s="97"/>
      <c r="B6" s="357" t="s">
        <v>53</v>
      </c>
      <c r="C6" s="358"/>
      <c r="D6" s="358"/>
      <c r="E6" s="358"/>
      <c r="F6" s="358"/>
      <c r="G6" s="358"/>
      <c r="H6" s="358"/>
      <c r="I6" s="358"/>
      <c r="J6" s="358"/>
      <c r="K6" s="359"/>
      <c r="L6" s="106"/>
      <c r="M6" s="254"/>
      <c r="N6" s="257"/>
      <c r="O6" s="9"/>
      <c r="P6" s="9"/>
      <c r="Q6" s="9"/>
      <c r="R6" s="9"/>
      <c r="S6" s="9"/>
      <c r="T6" s="155"/>
      <c r="U6" s="205"/>
      <c r="V6" s="205"/>
      <c r="W6" s="205"/>
      <c r="X6" s="205"/>
    </row>
    <row r="7" spans="1:24" s="18" customFormat="1" ht="45.95" customHeight="1" thickTop="1" thickBot="1" x14ac:dyDescent="0.25">
      <c r="A7" s="241"/>
      <c r="B7" s="357" t="s">
        <v>54</v>
      </c>
      <c r="C7" s="358"/>
      <c r="D7" s="358"/>
      <c r="E7" s="358"/>
      <c r="F7" s="358"/>
      <c r="G7" s="358"/>
      <c r="H7" s="358"/>
      <c r="I7" s="358"/>
      <c r="J7" s="358"/>
      <c r="K7" s="359"/>
      <c r="L7" s="106"/>
      <c r="M7" s="254"/>
      <c r="N7" s="259"/>
      <c r="O7" s="9"/>
      <c r="P7" s="9"/>
      <c r="Q7" s="9"/>
      <c r="R7" s="9"/>
      <c r="S7" s="9"/>
      <c r="T7" s="155"/>
      <c r="U7" s="205"/>
      <c r="V7" s="205"/>
      <c r="W7" s="205"/>
      <c r="X7" s="205"/>
    </row>
    <row r="8" spans="1:24" ht="23.1" customHeight="1" thickTop="1" thickBot="1" x14ac:dyDescent="0.4">
      <c r="A8" s="97"/>
      <c r="B8" s="249" t="s">
        <v>55</v>
      </c>
      <c r="C8" s="117"/>
      <c r="D8" s="117"/>
      <c r="E8" s="117"/>
      <c r="F8" s="117"/>
      <c r="G8" s="115"/>
      <c r="H8" s="116"/>
      <c r="I8" s="116"/>
      <c r="J8" s="116"/>
      <c r="K8" s="116"/>
      <c r="L8" s="106"/>
      <c r="M8" s="254"/>
      <c r="N8" s="257"/>
      <c r="O8" s="9"/>
      <c r="P8" s="9"/>
      <c r="Q8" s="9"/>
      <c r="R8" s="9"/>
      <c r="S8" s="9"/>
      <c r="T8" s="155"/>
      <c r="U8" s="205"/>
      <c r="V8" s="205"/>
      <c r="W8" s="205"/>
      <c r="X8" s="205"/>
    </row>
    <row r="9" spans="1:24" ht="23.1" customHeight="1" thickTop="1" thickBot="1" x14ac:dyDescent="0.4">
      <c r="A9" s="97"/>
      <c r="B9" s="325" t="s">
        <v>92</v>
      </c>
      <c r="C9" s="326"/>
      <c r="D9" s="118"/>
      <c r="E9" s="114"/>
      <c r="F9" s="114"/>
      <c r="G9" s="115"/>
      <c r="H9" s="116"/>
      <c r="I9" s="116"/>
      <c r="J9" s="116"/>
      <c r="K9" s="116"/>
      <c r="L9" s="106"/>
      <c r="M9" s="254"/>
      <c r="N9" s="257"/>
      <c r="O9" s="9"/>
      <c r="P9" s="9"/>
      <c r="Q9" s="9"/>
      <c r="R9" s="9"/>
      <c r="S9" s="9"/>
      <c r="T9" s="155"/>
      <c r="U9" s="205"/>
      <c r="V9" s="205"/>
      <c r="W9" s="205"/>
      <c r="X9" s="205"/>
    </row>
    <row r="10" spans="1:24" ht="18.95" customHeight="1" thickTop="1" thickBot="1" x14ac:dyDescent="0.4">
      <c r="A10" s="97"/>
      <c r="B10" s="360"/>
      <c r="C10" s="361"/>
      <c r="D10" s="119"/>
      <c r="E10" s="114"/>
      <c r="F10" s="114"/>
      <c r="G10" s="115"/>
      <c r="H10" s="116"/>
      <c r="I10" s="116"/>
      <c r="J10" s="116"/>
      <c r="K10" s="116"/>
      <c r="L10" s="106"/>
      <c r="M10" s="254"/>
      <c r="N10" s="257"/>
      <c r="O10" s="9"/>
      <c r="P10" s="9"/>
      <c r="Q10" s="9"/>
      <c r="R10" s="9"/>
      <c r="S10" s="9"/>
      <c r="T10" s="155"/>
      <c r="U10" s="205"/>
      <c r="V10" s="205"/>
      <c r="W10" s="205"/>
      <c r="X10" s="205"/>
    </row>
    <row r="11" spans="1:24" ht="21" customHeight="1" thickTop="1" thickBot="1" x14ac:dyDescent="0.25">
      <c r="A11" s="120"/>
      <c r="B11" s="121"/>
      <c r="C11" s="122"/>
      <c r="D11" s="122"/>
      <c r="E11" s="123"/>
      <c r="F11" s="124"/>
      <c r="G11" s="125"/>
      <c r="H11" s="121"/>
      <c r="I11" s="126"/>
      <c r="J11" s="127"/>
      <c r="K11" s="128"/>
      <c r="L11" s="129"/>
      <c r="M11" s="255"/>
      <c r="N11" s="333"/>
      <c r="O11" s="9"/>
      <c r="P11" s="9"/>
      <c r="Q11" s="9"/>
      <c r="R11" s="9"/>
      <c r="S11" s="9"/>
      <c r="T11" s="155"/>
      <c r="U11" s="205"/>
      <c r="V11" s="205"/>
      <c r="W11" s="205"/>
      <c r="X11" s="205"/>
    </row>
    <row r="12" spans="1:24" ht="36" customHeight="1" thickTop="1" thickBot="1" x14ac:dyDescent="0.25">
      <c r="A12" s="131" t="s">
        <v>3</v>
      </c>
      <c r="B12" s="362" t="s">
        <v>20</v>
      </c>
      <c r="C12" s="363"/>
      <c r="D12" s="132" t="s">
        <v>21</v>
      </c>
      <c r="E12" s="133" t="s">
        <v>22</v>
      </c>
      <c r="F12" s="133" t="s">
        <v>23</v>
      </c>
      <c r="G12" s="250" t="s">
        <v>56</v>
      </c>
      <c r="H12" s="132" t="s">
        <v>26</v>
      </c>
      <c r="I12" s="134" t="s">
        <v>25</v>
      </c>
      <c r="J12" s="134" t="s">
        <v>24</v>
      </c>
      <c r="K12" s="251" t="s">
        <v>57</v>
      </c>
      <c r="L12" s="135"/>
      <c r="M12" s="256"/>
      <c r="N12" s="331"/>
      <c r="O12" s="237"/>
      <c r="P12" s="237"/>
      <c r="Q12" s="237"/>
      <c r="R12" s="237"/>
      <c r="S12" s="237"/>
      <c r="T12" s="210"/>
      <c r="U12" s="206"/>
      <c r="V12" s="206"/>
      <c r="W12" s="206"/>
      <c r="X12" s="206"/>
    </row>
    <row r="13" spans="1:24" ht="26.25" customHeight="1" thickTop="1" thickBot="1" x14ac:dyDescent="0.25">
      <c r="A13" s="147"/>
      <c r="B13" s="139" t="str">
        <f>'2. Select Expenditure Items'!C13</f>
        <v>Advertisement</v>
      </c>
      <c r="C13" s="140"/>
      <c r="D13" s="148"/>
      <c r="E13" s="149"/>
      <c r="F13" s="149"/>
      <c r="G13" s="150"/>
      <c r="H13" s="151"/>
      <c r="I13" s="151"/>
      <c r="J13" s="152"/>
      <c r="K13" s="148"/>
      <c r="L13" s="135"/>
      <c r="M13" s="136"/>
      <c r="N13" s="143"/>
      <c r="O13" s="237"/>
      <c r="P13" s="237"/>
      <c r="Q13" s="237"/>
      <c r="R13" s="237"/>
      <c r="S13" s="237"/>
      <c r="T13" s="210"/>
      <c r="U13" s="206"/>
      <c r="V13" s="206"/>
      <c r="W13" s="206"/>
      <c r="X13" s="206"/>
    </row>
    <row r="14" spans="1:24" ht="42.95" customHeight="1" thickTop="1" thickBot="1" x14ac:dyDescent="0.25">
      <c r="A14" s="138"/>
      <c r="B14" s="146">
        <f>IF('2. Select Expenditure Items'!B13=TRUE,1,0)</f>
        <v>0</v>
      </c>
      <c r="C14" s="142" t="s">
        <v>78</v>
      </c>
      <c r="D14" s="266"/>
      <c r="E14" s="267"/>
      <c r="F14" s="335">
        <f>SUM(E14:E16)</f>
        <v>0</v>
      </c>
      <c r="G14" s="335" t="s">
        <v>52</v>
      </c>
      <c r="H14" s="338" t="s">
        <v>52</v>
      </c>
      <c r="I14" s="340" t="s">
        <v>52</v>
      </c>
      <c r="J14" s="338" t="s">
        <v>81</v>
      </c>
      <c r="K14" s="338"/>
      <c r="L14" s="135"/>
      <c r="M14" s="327" t="str">
        <f>IF(AND('2. Select Expenditure Items'!B13=TRUE,ISBLANK(E14),ISBLANK(#REF!),ISBLANK(E15),ISBLANK(E16)),1,"")</f>
        <v/>
      </c>
      <c r="N14" s="153"/>
      <c r="O14" s="237"/>
      <c r="P14" s="237"/>
      <c r="Q14" s="237"/>
      <c r="R14" s="237"/>
      <c r="S14" s="237"/>
      <c r="T14" s="210"/>
      <c r="U14" s="206"/>
      <c r="V14" s="206"/>
      <c r="W14" s="206"/>
      <c r="X14" s="206"/>
    </row>
    <row r="15" spans="1:24" ht="42.95" customHeight="1" thickBot="1" x14ac:dyDescent="0.25">
      <c r="A15" s="138"/>
      <c r="B15" s="145">
        <f>B14</f>
        <v>0</v>
      </c>
      <c r="C15" s="144" t="s">
        <v>79</v>
      </c>
      <c r="D15" s="266"/>
      <c r="E15" s="267"/>
      <c r="F15" s="342"/>
      <c r="G15" s="342"/>
      <c r="H15" s="342"/>
      <c r="I15" s="343"/>
      <c r="J15" s="342"/>
      <c r="K15" s="342"/>
      <c r="L15" s="135"/>
      <c r="M15" s="334"/>
      <c r="N15" s="143"/>
      <c r="O15" s="237"/>
      <c r="P15" s="237"/>
      <c r="Q15" s="237"/>
      <c r="R15" s="237"/>
      <c r="S15" s="237"/>
      <c r="T15" s="210"/>
      <c r="U15" s="206"/>
      <c r="V15" s="206"/>
      <c r="W15" s="206"/>
      <c r="X15" s="206"/>
    </row>
    <row r="16" spans="1:24" ht="42.95" customHeight="1" thickBot="1" x14ac:dyDescent="0.25">
      <c r="A16" s="138"/>
      <c r="B16" s="141">
        <f>B14</f>
        <v>0</v>
      </c>
      <c r="C16" s="142" t="s">
        <v>80</v>
      </c>
      <c r="D16" s="268"/>
      <c r="E16" s="269"/>
      <c r="F16" s="336"/>
      <c r="G16" s="336"/>
      <c r="H16" s="336"/>
      <c r="I16" s="341"/>
      <c r="J16" s="336"/>
      <c r="K16" s="336"/>
      <c r="L16" s="135"/>
      <c r="M16" s="329"/>
      <c r="N16" s="143"/>
      <c r="O16" s="237"/>
      <c r="P16" s="237"/>
      <c r="Q16" s="237"/>
      <c r="R16" s="237"/>
      <c r="S16" s="237"/>
      <c r="T16" s="210"/>
      <c r="U16" s="206"/>
      <c r="V16" s="206"/>
      <c r="W16" s="206"/>
      <c r="X16" s="206"/>
    </row>
    <row r="17" spans="1:24" s="265" customFormat="1" ht="26.25" customHeight="1" thickTop="1" thickBot="1" x14ac:dyDescent="0.25">
      <c r="A17" s="147"/>
      <c r="B17" s="139" t="str">
        <f>'2. Select Expenditure Items'!C14</f>
        <v>Establishment of Online Sales Platform</v>
      </c>
      <c r="C17" s="140"/>
      <c r="D17" s="148"/>
      <c r="E17" s="149"/>
      <c r="F17" s="149"/>
      <c r="G17" s="150"/>
      <c r="H17" s="151"/>
      <c r="I17" s="151"/>
      <c r="J17" s="152"/>
      <c r="K17" s="148"/>
      <c r="L17" s="135"/>
      <c r="M17" s="136"/>
      <c r="N17" s="143"/>
      <c r="O17" s="237"/>
      <c r="P17" s="237"/>
      <c r="Q17" s="237"/>
      <c r="R17" s="237"/>
      <c r="S17" s="237"/>
      <c r="T17" s="210"/>
      <c r="U17" s="206"/>
      <c r="V17" s="206"/>
      <c r="W17" s="206"/>
      <c r="X17" s="206"/>
    </row>
    <row r="18" spans="1:24" s="265" customFormat="1" ht="42.95" customHeight="1" thickTop="1" thickBot="1" x14ac:dyDescent="0.25">
      <c r="A18" s="138"/>
      <c r="B18" s="146">
        <f>IF('2. Select Expenditure Items'!B14=TRUE,1,0)</f>
        <v>0</v>
      </c>
      <c r="C18" s="142" t="s">
        <v>98</v>
      </c>
      <c r="D18" s="266"/>
      <c r="E18" s="292"/>
      <c r="F18" s="335">
        <f>SUM(E18:E19)</f>
        <v>0</v>
      </c>
      <c r="G18" s="335" t="s">
        <v>52</v>
      </c>
      <c r="H18" s="338" t="s">
        <v>52</v>
      </c>
      <c r="I18" s="340" t="s">
        <v>52</v>
      </c>
      <c r="J18" s="338" t="s">
        <v>100</v>
      </c>
      <c r="K18" s="356"/>
      <c r="L18" s="135"/>
      <c r="M18" s="293"/>
      <c r="N18" s="153"/>
      <c r="O18" s="237"/>
      <c r="P18" s="237"/>
      <c r="Q18" s="237"/>
      <c r="R18" s="237"/>
      <c r="S18" s="237"/>
      <c r="T18" s="210"/>
      <c r="U18" s="206"/>
      <c r="V18" s="206"/>
      <c r="W18" s="206"/>
      <c r="X18" s="206"/>
    </row>
    <row r="19" spans="1:24" s="265" customFormat="1" ht="42.95" customHeight="1" thickTop="1" thickBot="1" x14ac:dyDescent="0.25">
      <c r="A19" s="138"/>
      <c r="B19" s="145">
        <f>B18</f>
        <v>0</v>
      </c>
      <c r="C19" s="144" t="s">
        <v>99</v>
      </c>
      <c r="D19" s="266"/>
      <c r="E19" s="292"/>
      <c r="F19" s="336"/>
      <c r="G19" s="336"/>
      <c r="H19" s="336"/>
      <c r="I19" s="341"/>
      <c r="J19" s="336"/>
      <c r="K19" s="356"/>
      <c r="L19" s="135"/>
      <c r="M19" s="293"/>
      <c r="N19" s="143"/>
      <c r="O19" s="237"/>
      <c r="P19" s="237"/>
      <c r="Q19" s="237"/>
      <c r="R19" s="237"/>
      <c r="S19" s="237"/>
      <c r="T19" s="210"/>
      <c r="U19" s="206"/>
      <c r="V19" s="206"/>
      <c r="W19" s="206"/>
      <c r="X19" s="206"/>
    </row>
    <row r="20" spans="1:24" ht="26.25" customHeight="1" thickTop="1" thickBot="1" x14ac:dyDescent="0.25">
      <c r="A20" s="147"/>
      <c r="B20" s="139" t="str">
        <f>'2. Select Expenditure Items'!C15</f>
        <v>Exhibitions</v>
      </c>
      <c r="C20" s="140"/>
      <c r="D20" s="148"/>
      <c r="E20" s="149"/>
      <c r="F20" s="149"/>
      <c r="G20" s="150"/>
      <c r="H20" s="151"/>
      <c r="I20" s="151"/>
      <c r="J20" s="152"/>
      <c r="K20" s="148"/>
      <c r="L20" s="135"/>
      <c r="M20" s="136"/>
      <c r="N20" s="143"/>
      <c r="O20" s="237"/>
      <c r="P20" s="237"/>
      <c r="Q20" s="237"/>
      <c r="R20" s="237"/>
      <c r="S20" s="237"/>
      <c r="T20" s="210"/>
      <c r="U20" s="206"/>
      <c r="V20" s="206"/>
      <c r="W20" s="206"/>
      <c r="X20" s="206"/>
    </row>
    <row r="21" spans="1:24" ht="42.95" customHeight="1" thickTop="1" thickBot="1" x14ac:dyDescent="0.25">
      <c r="A21" s="138"/>
      <c r="B21" s="146">
        <f>IF('2. Select Expenditure Items'!B15=TRUE,1,0)</f>
        <v>0</v>
      </c>
      <c r="C21" s="142" t="s">
        <v>82</v>
      </c>
      <c r="D21" s="266"/>
      <c r="E21" s="267"/>
      <c r="F21" s="335">
        <f>SUM(E21:E25)</f>
        <v>0</v>
      </c>
      <c r="G21" s="335" t="s">
        <v>52</v>
      </c>
      <c r="H21" s="352" t="s">
        <v>34</v>
      </c>
      <c r="I21" s="353" t="s">
        <v>34</v>
      </c>
      <c r="J21" s="338" t="s">
        <v>39</v>
      </c>
      <c r="K21" s="338"/>
      <c r="L21" s="135"/>
      <c r="M21" s="327" t="str">
        <f>IF(AND('2. Select Expenditure Items'!B15=TRUE,ISBLANK(E21),ISBLANK(E25)),1,"")</f>
        <v/>
      </c>
      <c r="N21" s="143"/>
      <c r="O21" s="237"/>
      <c r="P21" s="9"/>
      <c r="Q21" s="237"/>
      <c r="R21" s="237"/>
      <c r="S21" s="237"/>
      <c r="T21" s="210"/>
      <c r="U21" s="206"/>
      <c r="V21" s="206"/>
      <c r="W21" s="206"/>
      <c r="X21" s="206"/>
    </row>
    <row r="22" spans="1:24" s="243" customFormat="1" ht="42.95" customHeight="1" thickBot="1" x14ac:dyDescent="0.25">
      <c r="A22" s="135"/>
      <c r="B22" s="252">
        <f>B21</f>
        <v>0</v>
      </c>
      <c r="C22" s="144" t="s">
        <v>83</v>
      </c>
      <c r="D22" s="266"/>
      <c r="E22" s="267"/>
      <c r="F22" s="335"/>
      <c r="G22" s="335"/>
      <c r="H22" s="352"/>
      <c r="I22" s="353"/>
      <c r="J22" s="338"/>
      <c r="K22" s="338"/>
      <c r="L22" s="135"/>
      <c r="M22" s="328"/>
      <c r="N22" s="143"/>
      <c r="O22" s="237"/>
      <c r="P22" s="237"/>
      <c r="Q22" s="237"/>
      <c r="R22" s="237"/>
      <c r="S22" s="237"/>
      <c r="T22" s="210"/>
      <c r="U22" s="206"/>
      <c r="V22" s="206"/>
      <c r="W22" s="206"/>
      <c r="X22" s="206"/>
    </row>
    <row r="23" spans="1:24" s="243" customFormat="1" ht="42.95" customHeight="1" thickBot="1" x14ac:dyDescent="0.25">
      <c r="A23" s="135"/>
      <c r="B23" s="156">
        <f>B21</f>
        <v>0</v>
      </c>
      <c r="C23" s="144" t="s">
        <v>90</v>
      </c>
      <c r="D23" s="266"/>
      <c r="E23" s="267"/>
      <c r="F23" s="335"/>
      <c r="G23" s="335"/>
      <c r="H23" s="352"/>
      <c r="I23" s="353"/>
      <c r="J23" s="338"/>
      <c r="K23" s="338"/>
      <c r="L23" s="135"/>
      <c r="M23" s="328"/>
      <c r="N23" s="143"/>
      <c r="O23" s="237"/>
      <c r="P23" s="237"/>
      <c r="Q23" s="237"/>
      <c r="R23" s="237"/>
      <c r="S23" s="237"/>
      <c r="T23" s="210"/>
      <c r="U23" s="206"/>
      <c r="V23" s="206"/>
      <c r="W23" s="206"/>
      <c r="X23" s="206"/>
    </row>
    <row r="24" spans="1:24" s="265" customFormat="1" ht="42.95" customHeight="1" thickBot="1" x14ac:dyDescent="0.25">
      <c r="A24" s="135"/>
      <c r="B24" s="156">
        <f>B22</f>
        <v>0</v>
      </c>
      <c r="C24" s="144" t="s">
        <v>103</v>
      </c>
      <c r="D24" s="266"/>
      <c r="E24" s="291"/>
      <c r="F24" s="335"/>
      <c r="G24" s="335"/>
      <c r="H24" s="352"/>
      <c r="I24" s="353"/>
      <c r="J24" s="338"/>
      <c r="K24" s="338"/>
      <c r="L24" s="135"/>
      <c r="M24" s="328"/>
      <c r="N24" s="143"/>
      <c r="O24" s="237"/>
      <c r="P24" s="237"/>
      <c r="Q24" s="237"/>
      <c r="R24" s="237"/>
      <c r="S24" s="237"/>
      <c r="T24" s="210"/>
      <c r="U24" s="206"/>
      <c r="V24" s="206"/>
      <c r="W24" s="206"/>
      <c r="X24" s="206"/>
    </row>
    <row r="25" spans="1:24" ht="42.95" customHeight="1" thickBot="1" x14ac:dyDescent="0.25">
      <c r="A25" s="138"/>
      <c r="B25" s="270">
        <f>B21</f>
        <v>0</v>
      </c>
      <c r="C25" s="142" t="s">
        <v>50</v>
      </c>
      <c r="D25" s="268"/>
      <c r="E25" s="269"/>
      <c r="F25" s="336"/>
      <c r="G25" s="336"/>
      <c r="H25" s="336"/>
      <c r="I25" s="336"/>
      <c r="J25" s="336"/>
      <c r="K25" s="336"/>
      <c r="L25" s="135"/>
      <c r="M25" s="329"/>
      <c r="N25" s="143"/>
      <c r="O25" s="237"/>
      <c r="P25" s="237"/>
      <c r="Q25" s="237"/>
      <c r="R25" s="237"/>
      <c r="S25" s="237"/>
      <c r="T25" s="210"/>
      <c r="U25" s="206"/>
      <c r="V25" s="206"/>
      <c r="W25" s="206"/>
      <c r="X25" s="206"/>
    </row>
    <row r="26" spans="1:24" ht="26.25" customHeight="1" thickTop="1" thickBot="1" x14ac:dyDescent="0.25">
      <c r="A26" s="147"/>
      <c r="B26" s="139" t="str">
        <f>'2. Select Expenditure Items'!C16</f>
        <v>Patent/trademark registration</v>
      </c>
      <c r="C26" s="140"/>
      <c r="D26" s="148"/>
      <c r="E26" s="149"/>
      <c r="F26" s="149"/>
      <c r="G26" s="150"/>
      <c r="H26" s="151"/>
      <c r="I26" s="151"/>
      <c r="J26" s="152"/>
      <c r="K26" s="148"/>
      <c r="L26" s="154"/>
      <c r="M26" s="130"/>
      <c r="N26" s="155"/>
      <c r="O26" s="9"/>
      <c r="P26" s="9"/>
      <c r="Q26" s="9"/>
      <c r="R26" s="9"/>
      <c r="S26" s="9"/>
      <c r="T26" s="155"/>
      <c r="U26" s="205"/>
      <c r="V26" s="205"/>
      <c r="W26" s="205"/>
      <c r="X26" s="205"/>
    </row>
    <row r="27" spans="1:24" ht="57" customHeight="1" thickTop="1" thickBot="1" x14ac:dyDescent="0.25">
      <c r="A27" s="138"/>
      <c r="B27" s="146">
        <f>IF('2. Select Expenditure Items'!B16=TRUE,1,0)</f>
        <v>0</v>
      </c>
      <c r="C27" s="142" t="s">
        <v>30</v>
      </c>
      <c r="D27" s="266"/>
      <c r="E27" s="267"/>
      <c r="F27" s="335">
        <f>SUM(E27:E28)</f>
        <v>0</v>
      </c>
      <c r="G27" s="335">
        <v>600000</v>
      </c>
      <c r="H27" s="338" t="s">
        <v>94</v>
      </c>
      <c r="I27" s="340" t="str">
        <f>IF('2. Select Expenditure Items'!B16=FALSE,"/",IF($M$43&gt;0,"", IF(AND(F27&lt;=G27),"OK","Exceeds budget cap by HK$"&amp;F27-G27)))</f>
        <v>/</v>
      </c>
      <c r="J27" s="338" t="s">
        <v>58</v>
      </c>
      <c r="K27" s="338"/>
      <c r="L27" s="135"/>
      <c r="M27" s="327" t="str">
        <f>IF(AND('2. Select Expenditure Items'!B16=TRUE,ISBLANK(E27),ISBLANK(E28)),1,"")</f>
        <v/>
      </c>
      <c r="N27" s="143"/>
      <c r="O27" s="237"/>
      <c r="P27" s="237"/>
      <c r="Q27" s="237"/>
      <c r="R27" s="237"/>
      <c r="S27" s="237"/>
      <c r="T27" s="210"/>
      <c r="U27" s="206"/>
      <c r="V27" s="206"/>
      <c r="W27" s="206"/>
      <c r="X27" s="206"/>
    </row>
    <row r="28" spans="1:24" ht="51" customHeight="1" thickBot="1" x14ac:dyDescent="0.25">
      <c r="A28" s="157"/>
      <c r="B28" s="141">
        <f>B27</f>
        <v>0</v>
      </c>
      <c r="C28" s="142" t="s">
        <v>68</v>
      </c>
      <c r="D28" s="268"/>
      <c r="E28" s="269"/>
      <c r="F28" s="336"/>
      <c r="G28" s="336"/>
      <c r="H28" s="336"/>
      <c r="I28" s="341"/>
      <c r="J28" s="336"/>
      <c r="K28" s="336"/>
      <c r="L28" s="135"/>
      <c r="M28" s="329"/>
      <c r="N28" s="143"/>
      <c r="O28" s="237"/>
      <c r="P28" s="237"/>
      <c r="Q28" s="237"/>
      <c r="R28" s="237"/>
      <c r="S28" s="237"/>
      <c r="T28" s="210"/>
      <c r="U28" s="206"/>
      <c r="V28" s="206"/>
      <c r="W28" s="206"/>
      <c r="X28" s="206"/>
    </row>
    <row r="29" spans="1:24" ht="26.25" customHeight="1" thickTop="1" thickBot="1" x14ac:dyDescent="0.25">
      <c r="A29" s="147"/>
      <c r="B29" s="139" t="str">
        <f>'2. Select Expenditure Items'!C17</f>
        <v>Testing and certification</v>
      </c>
      <c r="C29" s="140"/>
      <c r="D29" s="148"/>
      <c r="E29" s="149"/>
      <c r="F29" s="149"/>
      <c r="G29" s="150"/>
      <c r="H29" s="151"/>
      <c r="I29" s="283"/>
      <c r="J29" s="152"/>
      <c r="K29" s="148"/>
      <c r="L29" s="154"/>
      <c r="M29" s="130"/>
      <c r="N29" s="155"/>
      <c r="O29" s="9"/>
      <c r="P29" s="9"/>
      <c r="Q29" s="9"/>
      <c r="R29" s="9"/>
      <c r="S29" s="9"/>
      <c r="T29" s="155"/>
      <c r="U29" s="205"/>
      <c r="V29" s="205"/>
      <c r="W29" s="205"/>
      <c r="X29" s="205"/>
    </row>
    <row r="30" spans="1:24" ht="30" thickTop="1" thickBot="1" x14ac:dyDescent="0.25">
      <c r="A30" s="147"/>
      <c r="B30" s="146">
        <f>IF('2. Select Expenditure Items'!B17=TRUE,1,0)</f>
        <v>0</v>
      </c>
      <c r="C30" s="274" t="s">
        <v>84</v>
      </c>
      <c r="D30" s="275"/>
      <c r="E30" s="269"/>
      <c r="F30" s="276">
        <f>E30</f>
        <v>0</v>
      </c>
      <c r="G30" s="276" t="s">
        <v>34</v>
      </c>
      <c r="H30" s="277" t="s">
        <v>34</v>
      </c>
      <c r="I30" s="281" t="s">
        <v>34</v>
      </c>
      <c r="J30" s="272" t="s">
        <v>38</v>
      </c>
      <c r="K30" s="272"/>
      <c r="L30" s="154"/>
      <c r="M30" s="130" t="str">
        <f>IF(AND('2. Select Expenditure Items'!B17=TRUE,ISBLANK(E30)),1,"")</f>
        <v/>
      </c>
      <c r="N30" s="155"/>
      <c r="O30" s="9"/>
      <c r="P30" s="9"/>
      <c r="Q30" s="9"/>
      <c r="R30" s="9"/>
      <c r="S30" s="9"/>
      <c r="T30" s="155"/>
      <c r="U30" s="205"/>
      <c r="V30" s="205"/>
      <c r="W30" s="205"/>
      <c r="X30" s="205"/>
    </row>
    <row r="31" spans="1:24" ht="26.25" customHeight="1" thickTop="1" thickBot="1" x14ac:dyDescent="0.25">
      <c r="A31" s="147"/>
      <c r="B31" s="139" t="str">
        <f>'2. Select Expenditure Items'!C18</f>
        <v>Mobile application for promotional purpose</v>
      </c>
      <c r="C31" s="140"/>
      <c r="D31" s="148"/>
      <c r="E31" s="149"/>
      <c r="F31" s="149"/>
      <c r="G31" s="150"/>
      <c r="H31" s="151"/>
      <c r="I31" s="151"/>
      <c r="J31" s="152"/>
      <c r="K31" s="148"/>
      <c r="L31" s="135"/>
      <c r="M31" s="136"/>
      <c r="N31" s="143"/>
      <c r="O31" s="237"/>
      <c r="P31" s="237"/>
      <c r="Q31" s="237"/>
      <c r="R31" s="237"/>
      <c r="S31" s="237"/>
      <c r="T31" s="210"/>
      <c r="U31" s="206"/>
      <c r="V31" s="206"/>
      <c r="W31" s="206"/>
      <c r="X31" s="206"/>
    </row>
    <row r="32" spans="1:24" ht="26.1" customHeight="1" thickTop="1" thickBot="1" x14ac:dyDescent="0.25">
      <c r="A32" s="138"/>
      <c r="B32" s="146">
        <f>IF('2. Select Expenditure Items'!B18=TRUE,1,0)</f>
        <v>0</v>
      </c>
      <c r="C32" s="142" t="s">
        <v>85</v>
      </c>
      <c r="D32" s="266"/>
      <c r="E32" s="267"/>
      <c r="F32" s="335">
        <f>SUM(E32:E33)</f>
        <v>0</v>
      </c>
      <c r="G32" s="335" t="s">
        <v>52</v>
      </c>
      <c r="H32" s="338" t="s">
        <v>52</v>
      </c>
      <c r="I32" s="340" t="s">
        <v>52</v>
      </c>
      <c r="J32" s="338" t="s">
        <v>37</v>
      </c>
      <c r="K32" s="338"/>
      <c r="L32" s="135"/>
      <c r="M32" s="327" t="str">
        <f>IF(AND('2. Select Expenditure Items'!B18=TRUE,ISBLANK(E32),ISBLANK(E33)),1,"")</f>
        <v/>
      </c>
      <c r="N32" s="143"/>
      <c r="O32" s="237"/>
      <c r="P32" s="237"/>
      <c r="Q32" s="237"/>
      <c r="R32" s="237"/>
      <c r="S32" s="237"/>
      <c r="T32" s="210"/>
      <c r="U32" s="206"/>
      <c r="V32" s="206"/>
      <c r="W32" s="206"/>
      <c r="X32" s="206"/>
    </row>
    <row r="33" spans="1:24" ht="26.1" customHeight="1" thickBot="1" x14ac:dyDescent="0.25">
      <c r="A33" s="138"/>
      <c r="B33" s="141">
        <f>B32</f>
        <v>0</v>
      </c>
      <c r="C33" s="142" t="s">
        <v>86</v>
      </c>
      <c r="D33" s="268"/>
      <c r="E33" s="269"/>
      <c r="F33" s="336"/>
      <c r="G33" s="337"/>
      <c r="H33" s="339"/>
      <c r="I33" s="341"/>
      <c r="J33" s="336"/>
      <c r="K33" s="336"/>
      <c r="L33" s="135"/>
      <c r="M33" s="329"/>
      <c r="N33" s="143"/>
      <c r="O33" s="237"/>
      <c r="P33" s="237"/>
      <c r="Q33" s="237"/>
      <c r="R33" s="237"/>
      <c r="S33" s="237"/>
      <c r="T33" s="210"/>
      <c r="U33" s="206"/>
      <c r="V33" s="206"/>
      <c r="W33" s="206"/>
      <c r="X33" s="206"/>
    </row>
    <row r="34" spans="1:24" ht="26.25" customHeight="1" thickTop="1" thickBot="1" x14ac:dyDescent="0.25">
      <c r="A34" s="147"/>
      <c r="B34" s="139" t="str">
        <f>'2. Select Expenditure Items'!C19</f>
        <v>Development or Enhancement of Company Website</v>
      </c>
      <c r="C34" s="140"/>
      <c r="D34" s="148"/>
      <c r="E34" s="149"/>
      <c r="F34" s="149"/>
      <c r="G34" s="150"/>
      <c r="H34" s="151"/>
      <c r="I34" s="283"/>
      <c r="J34" s="152"/>
      <c r="K34" s="148"/>
      <c r="L34" s="135"/>
      <c r="M34" s="136"/>
      <c r="N34" s="143"/>
      <c r="O34" s="237"/>
      <c r="P34" s="237"/>
      <c r="Q34" s="237"/>
      <c r="R34" s="237"/>
      <c r="S34" s="237"/>
      <c r="T34" s="210"/>
      <c r="U34" s="206"/>
      <c r="V34" s="206"/>
      <c r="W34" s="206"/>
      <c r="X34" s="206"/>
    </row>
    <row r="35" spans="1:24" ht="26.1" customHeight="1" thickTop="1" thickBot="1" x14ac:dyDescent="0.25">
      <c r="A35" s="138"/>
      <c r="B35" s="146">
        <f>IF('2. Select Expenditure Items'!B19=TRUE,1,0)</f>
        <v>0</v>
      </c>
      <c r="C35" s="142" t="s">
        <v>87</v>
      </c>
      <c r="D35" s="266"/>
      <c r="E35" s="267"/>
      <c r="F35" s="267">
        <f>E35</f>
        <v>0</v>
      </c>
      <c r="G35" s="267" t="s">
        <v>34</v>
      </c>
      <c r="H35" s="271" t="s">
        <v>34</v>
      </c>
      <c r="I35" s="280" t="s">
        <v>34</v>
      </c>
      <c r="J35" s="338" t="s">
        <v>36</v>
      </c>
      <c r="K35" s="338"/>
      <c r="L35" s="135"/>
      <c r="M35" s="327" t="str">
        <f>IF(AND('2. Select Expenditure Items'!B19=TRUE,ISBLANK(E35),ISBLANK(E36)),1,"")</f>
        <v/>
      </c>
      <c r="N35" s="143"/>
      <c r="O35" s="237"/>
      <c r="P35" s="237"/>
      <c r="Q35" s="237"/>
      <c r="R35" s="237"/>
      <c r="S35" s="237"/>
      <c r="T35" s="210"/>
      <c r="U35" s="206"/>
      <c r="V35" s="206"/>
      <c r="W35" s="206"/>
      <c r="X35" s="206"/>
    </row>
    <row r="36" spans="1:24" ht="36" customHeight="1" thickBot="1" x14ac:dyDescent="0.25">
      <c r="A36" s="138"/>
      <c r="B36" s="141">
        <f>B35</f>
        <v>0</v>
      </c>
      <c r="C36" s="142" t="s">
        <v>88</v>
      </c>
      <c r="D36" s="268"/>
      <c r="E36" s="269"/>
      <c r="F36" s="269">
        <f>E36</f>
        <v>0</v>
      </c>
      <c r="G36" s="269">
        <v>100000</v>
      </c>
      <c r="H36" s="272" t="s">
        <v>33</v>
      </c>
      <c r="I36" s="273" t="str">
        <f>IF('2. Select Expenditure Items'!B19=FALSE,"/",IF($M$43&gt;0,"", IF(AND(F36&lt;=G36),"OK","Exceeds budget cap by HK$"&amp;F36-G36)))</f>
        <v>/</v>
      </c>
      <c r="J36" s="336"/>
      <c r="K36" s="336"/>
      <c r="L36" s="135"/>
      <c r="M36" s="329"/>
      <c r="N36" s="143"/>
      <c r="O36" s="237"/>
      <c r="P36" s="237"/>
      <c r="Q36" s="237"/>
      <c r="R36" s="237"/>
      <c r="S36" s="237"/>
      <c r="T36" s="210"/>
      <c r="U36" s="206"/>
      <c r="V36" s="206"/>
      <c r="W36" s="206"/>
      <c r="X36" s="206"/>
    </row>
    <row r="37" spans="1:24" ht="26.25" customHeight="1" thickTop="1" thickBot="1" x14ac:dyDescent="0.25">
      <c r="A37" s="147"/>
      <c r="B37" s="139" t="str">
        <f>'2. Select Expenditure Items'!C20</f>
        <v>Design and production of promotional materials</v>
      </c>
      <c r="C37" s="140"/>
      <c r="D37" s="148"/>
      <c r="E37" s="149"/>
      <c r="F37" s="149"/>
      <c r="G37" s="150"/>
      <c r="H37" s="151"/>
      <c r="I37" s="151"/>
      <c r="J37" s="152"/>
      <c r="K37" s="148"/>
      <c r="L37" s="135"/>
      <c r="M37" s="136"/>
      <c r="N37" s="143"/>
      <c r="O37" s="237"/>
      <c r="P37" s="237"/>
      <c r="Q37" s="237"/>
      <c r="R37" s="237"/>
      <c r="S37" s="237"/>
      <c r="T37" s="210"/>
      <c r="U37" s="206"/>
      <c r="V37" s="206"/>
      <c r="W37" s="206"/>
      <c r="X37" s="206"/>
    </row>
    <row r="38" spans="1:24" ht="33" customHeight="1" thickTop="1" thickBot="1" x14ac:dyDescent="0.25">
      <c r="A38" s="138"/>
      <c r="B38" s="146">
        <f>IF('2. Select Expenditure Items'!B20=TRUE,1,0)</f>
        <v>0</v>
      </c>
      <c r="C38" s="142" t="s">
        <v>89</v>
      </c>
      <c r="D38" s="266"/>
      <c r="E38" s="267"/>
      <c r="F38" s="335">
        <f>SUM(E38:E39)</f>
        <v>0</v>
      </c>
      <c r="G38" s="335" t="s">
        <v>34</v>
      </c>
      <c r="H38" s="352" t="s">
        <v>34</v>
      </c>
      <c r="I38" s="353" t="s">
        <v>34</v>
      </c>
      <c r="J38" s="338" t="s">
        <v>40</v>
      </c>
      <c r="K38" s="338"/>
      <c r="L38" s="135"/>
      <c r="M38" s="327" t="str">
        <f>IF(AND('2. Select Expenditure Items'!B20=TRUE,ISBLANK(E38),ISBLANK(E39)),1,"")</f>
        <v/>
      </c>
      <c r="N38" s="143"/>
      <c r="O38" s="237"/>
      <c r="P38" s="237"/>
      <c r="Q38" s="237"/>
      <c r="R38" s="237"/>
      <c r="S38" s="237"/>
      <c r="T38" s="210"/>
      <c r="U38" s="206"/>
      <c r="V38" s="206"/>
      <c r="W38" s="206"/>
      <c r="X38" s="206"/>
    </row>
    <row r="39" spans="1:24" ht="26.1" customHeight="1" thickBot="1" x14ac:dyDescent="0.25">
      <c r="A39" s="138"/>
      <c r="B39" s="141">
        <f>B38</f>
        <v>0</v>
      </c>
      <c r="C39" s="142" t="s">
        <v>32</v>
      </c>
      <c r="D39" s="268"/>
      <c r="E39" s="269"/>
      <c r="F39" s="336"/>
      <c r="G39" s="336"/>
      <c r="H39" s="336"/>
      <c r="I39" s="336"/>
      <c r="J39" s="336"/>
      <c r="K39" s="336"/>
      <c r="L39" s="135"/>
      <c r="M39" s="329"/>
      <c r="N39" s="143"/>
      <c r="O39" s="237"/>
      <c r="P39" s="237"/>
      <c r="Q39" s="237"/>
      <c r="R39" s="237"/>
      <c r="S39" s="237"/>
      <c r="T39" s="210"/>
      <c r="U39" s="206"/>
      <c r="V39" s="206"/>
      <c r="W39" s="206"/>
      <c r="X39" s="206"/>
    </row>
    <row r="40" spans="1:24" ht="26.25" customHeight="1" thickTop="1" thickBot="1" x14ac:dyDescent="0.25">
      <c r="A40" s="147"/>
      <c r="B40" s="139" t="str">
        <f>'2. Select Expenditure Items'!C21</f>
        <v xml:space="preserve">External audit </v>
      </c>
      <c r="C40" s="140"/>
      <c r="D40" s="148"/>
      <c r="E40" s="149"/>
      <c r="F40" s="149"/>
      <c r="G40" s="150"/>
      <c r="H40" s="151"/>
      <c r="I40" s="151"/>
      <c r="J40" s="152"/>
      <c r="K40" s="148"/>
      <c r="L40" s="135"/>
      <c r="M40" s="136"/>
      <c r="N40" s="143"/>
      <c r="O40" s="237"/>
      <c r="P40" s="237"/>
      <c r="Q40" s="237"/>
      <c r="R40" s="237"/>
      <c r="S40" s="237"/>
      <c r="T40" s="210"/>
      <c r="U40" s="206"/>
      <c r="V40" s="206"/>
      <c r="W40" s="206"/>
      <c r="X40" s="206"/>
    </row>
    <row r="41" spans="1:24" ht="57" customHeight="1" thickTop="1" thickBot="1" x14ac:dyDescent="0.25">
      <c r="A41" s="138"/>
      <c r="B41" s="146">
        <f>IF('2. Select Expenditure Items'!B21=TRUE,1,0)</f>
        <v>0</v>
      </c>
      <c r="C41" s="274" t="s">
        <v>31</v>
      </c>
      <c r="D41" s="278"/>
      <c r="E41" s="269"/>
      <c r="F41" s="276">
        <f>E41</f>
        <v>0</v>
      </c>
      <c r="G41" s="276">
        <v>5000</v>
      </c>
      <c r="H41" s="294" t="s">
        <v>101</v>
      </c>
      <c r="I41" s="282" t="str">
        <f>IF('2. Select Expenditure Items'!B21=FALSE,"/",IF($M$43&gt;0,"", IF(AND(F41&lt;=G41),"OK","Exceeds budget cap by HK$"&amp;F41-G41)))</f>
        <v>/</v>
      </c>
      <c r="J41" s="279"/>
      <c r="K41" s="272"/>
      <c r="L41" s="135"/>
      <c r="M41" s="130" t="str">
        <f>IF(AND('2. Select Expenditure Items'!B21=TRUE,ISBLANK(E41)),1,"")</f>
        <v/>
      </c>
      <c r="N41" s="143"/>
      <c r="O41" s="237"/>
      <c r="P41" s="237"/>
      <c r="Q41" s="237"/>
      <c r="R41" s="237"/>
      <c r="S41" s="237"/>
      <c r="T41" s="210"/>
      <c r="U41" s="206"/>
      <c r="V41" s="206"/>
      <c r="W41" s="206"/>
      <c r="X41" s="206"/>
    </row>
    <row r="42" spans="1:24" ht="22.5" customHeight="1" thickTop="1" thickBot="1" x14ac:dyDescent="0.25">
      <c r="A42" s="158"/>
      <c r="B42" s="30"/>
      <c r="C42" s="159"/>
      <c r="D42" s="159"/>
      <c r="E42" s="159"/>
      <c r="F42" s="160"/>
      <c r="G42" s="160"/>
      <c r="H42" s="161"/>
      <c r="I42" s="162"/>
      <c r="J42" s="163"/>
      <c r="K42" s="164"/>
      <c r="L42" s="165"/>
      <c r="M42" s="256">
        <f>SUM(M13:M41)</f>
        <v>0</v>
      </c>
      <c r="N42" s="261"/>
      <c r="O42" s="237"/>
      <c r="P42" s="237"/>
      <c r="Q42" s="237"/>
      <c r="R42" s="237"/>
      <c r="S42" s="237"/>
      <c r="T42" s="210"/>
      <c r="U42" s="206"/>
      <c r="V42" s="206"/>
      <c r="W42" s="206"/>
      <c r="X42" s="206"/>
    </row>
    <row r="43" spans="1:24" ht="22.5" customHeight="1" thickTop="1" thickBot="1" x14ac:dyDescent="0.25">
      <c r="A43" s="158"/>
      <c r="B43" s="38"/>
      <c r="C43" s="166" t="s">
        <v>27</v>
      </c>
      <c r="D43" s="167"/>
      <c r="E43" s="248" t="s">
        <v>35</v>
      </c>
      <c r="F43" s="240">
        <f>SUM(F13:F41)</f>
        <v>0</v>
      </c>
      <c r="G43" s="105"/>
      <c r="H43" s="168" t="str">
        <f>IF(F43&lt;=400000,"","The total project cost exceeds HK$400,000.")</f>
        <v/>
      </c>
      <c r="I43" s="169"/>
      <c r="J43" s="170"/>
      <c r="K43" s="171"/>
      <c r="L43" s="172"/>
      <c r="M43" s="260"/>
      <c r="N43" s="262"/>
      <c r="O43" s="237"/>
      <c r="P43" s="237"/>
      <c r="Q43" s="237"/>
      <c r="R43" s="237"/>
      <c r="S43" s="237"/>
      <c r="T43" s="210"/>
      <c r="U43" s="206"/>
      <c r="V43" s="206"/>
      <c r="W43" s="206"/>
      <c r="X43" s="206"/>
    </row>
    <row r="44" spans="1:24" ht="39" customHeight="1" thickTop="1" thickBot="1" x14ac:dyDescent="0.25">
      <c r="A44" s="173"/>
      <c r="B44" s="174"/>
      <c r="C44" s="175"/>
      <c r="D44" s="175"/>
      <c r="E44" s="175"/>
      <c r="F44" s="176"/>
      <c r="G44" s="177"/>
      <c r="H44" s="344" t="str">
        <f>IF(F43&lt;=400000,"","❗The BUD Fund is a 1:3 matching fund, and the maximum funding for each project (including external audit fees) is HK$100,000. If the total project cost exceeds HK$400,000, the amount of funding will be less than 25%. Consider adjusting your budget. ")</f>
        <v/>
      </c>
      <c r="I44" s="345"/>
      <c r="J44" s="345"/>
      <c r="K44" s="346"/>
      <c r="L44" s="172"/>
      <c r="M44" s="256"/>
      <c r="N44" s="262"/>
      <c r="O44" s="237"/>
      <c r="P44" s="237"/>
      <c r="Q44" s="237"/>
      <c r="R44" s="237"/>
      <c r="S44" s="237"/>
      <c r="T44" s="210"/>
      <c r="U44" s="206"/>
      <c r="V44" s="206"/>
      <c r="W44" s="206"/>
      <c r="X44" s="206"/>
    </row>
    <row r="45" spans="1:24" ht="19.5" thickTop="1" thickBot="1" x14ac:dyDescent="0.3">
      <c r="A45" s="173"/>
      <c r="B45" s="174"/>
      <c r="C45" s="347" t="s">
        <v>28</v>
      </c>
      <c r="D45" s="348"/>
      <c r="E45" s="248" t="s">
        <v>35</v>
      </c>
      <c r="F45" s="239">
        <f>IF(F43*0.25&lt;1000000,F43*0.25,100000)</f>
        <v>0</v>
      </c>
      <c r="G45" s="178"/>
      <c r="H45" s="179"/>
      <c r="I45" s="179"/>
      <c r="J45" s="180"/>
      <c r="K45" s="180"/>
      <c r="L45" s="165"/>
      <c r="M45" s="256"/>
      <c r="N45" s="263"/>
      <c r="O45" s="237"/>
      <c r="P45" s="237"/>
      <c r="Q45" s="237"/>
      <c r="R45" s="237"/>
      <c r="S45" s="237"/>
      <c r="T45" s="210"/>
      <c r="U45" s="206"/>
      <c r="V45" s="206"/>
      <c r="W45" s="206"/>
      <c r="X45" s="206"/>
    </row>
    <row r="46" spans="1:24" s="265" customFormat="1" ht="19.5" thickTop="1" thickBot="1" x14ac:dyDescent="0.3">
      <c r="A46" s="173"/>
      <c r="B46" s="183"/>
      <c r="C46" s="354"/>
      <c r="D46" s="355"/>
      <c r="E46" s="288"/>
      <c r="F46" s="289"/>
      <c r="G46" s="290"/>
      <c r="H46" s="285"/>
      <c r="I46" s="179"/>
      <c r="J46" s="180"/>
      <c r="K46" s="180"/>
      <c r="L46" s="165"/>
      <c r="M46" s="256"/>
      <c r="N46" s="284"/>
      <c r="O46" s="237"/>
      <c r="P46" s="237"/>
      <c r="Q46" s="237"/>
      <c r="R46" s="237"/>
      <c r="S46" s="237"/>
      <c r="T46" s="137"/>
      <c r="U46" s="206"/>
      <c r="V46" s="206"/>
      <c r="W46" s="206"/>
      <c r="X46" s="206"/>
    </row>
    <row r="47" spans="1:24" ht="22.5" customHeight="1" thickTop="1" thickBot="1" x14ac:dyDescent="0.25">
      <c r="A47" s="173"/>
      <c r="B47" s="174"/>
      <c r="C47" s="286"/>
      <c r="D47" s="286"/>
      <c r="E47" s="286"/>
      <c r="F47" s="287"/>
      <c r="G47" s="287"/>
      <c r="H47" s="181"/>
      <c r="I47" s="181"/>
      <c r="J47" s="182"/>
      <c r="K47" s="182"/>
      <c r="L47" s="165"/>
      <c r="M47" s="256"/>
      <c r="N47" s="330"/>
      <c r="O47" s="237"/>
      <c r="P47" s="238"/>
      <c r="Q47" s="237"/>
      <c r="R47" s="238"/>
      <c r="S47" s="238"/>
      <c r="T47" s="137"/>
      <c r="U47" s="206"/>
      <c r="V47" s="206"/>
      <c r="W47" s="206"/>
      <c r="X47" s="206"/>
    </row>
    <row r="48" spans="1:24" ht="37.5" customHeight="1" thickTop="1" thickBot="1" x14ac:dyDescent="0.25">
      <c r="A48" s="173"/>
      <c r="B48" s="183"/>
      <c r="C48" s="349" t="s">
        <v>69</v>
      </c>
      <c r="D48" s="350"/>
      <c r="E48" s="350"/>
      <c r="F48" s="350"/>
      <c r="G48" s="350"/>
      <c r="H48" s="184"/>
      <c r="I48" s="181"/>
      <c r="J48" s="182"/>
      <c r="K48" s="182"/>
      <c r="L48" s="165"/>
      <c r="M48" s="256"/>
      <c r="N48" s="331"/>
      <c r="O48" s="237"/>
      <c r="P48" s="237"/>
      <c r="Q48" s="237"/>
      <c r="R48" s="237"/>
      <c r="S48" s="237"/>
      <c r="T48" s="137"/>
      <c r="U48" s="206"/>
      <c r="V48" s="206"/>
      <c r="W48" s="206"/>
      <c r="X48" s="206"/>
    </row>
    <row r="49" spans="1:24" ht="63" customHeight="1" thickTop="1" thickBot="1" x14ac:dyDescent="0.25">
      <c r="A49" s="173"/>
      <c r="B49" s="183"/>
      <c r="C49" s="351"/>
      <c r="D49" s="351"/>
      <c r="E49" s="351"/>
      <c r="F49" s="351"/>
      <c r="G49" s="351"/>
      <c r="H49" s="184"/>
      <c r="I49" s="181"/>
      <c r="J49" s="182"/>
      <c r="K49" s="182"/>
      <c r="L49" s="165"/>
      <c r="M49" s="256"/>
      <c r="N49" s="331"/>
      <c r="O49" s="237"/>
      <c r="P49" s="237"/>
      <c r="Q49" s="237"/>
      <c r="R49" s="237"/>
      <c r="S49" s="237"/>
      <c r="T49" s="137"/>
      <c r="U49" s="206"/>
      <c r="V49" s="206"/>
      <c r="W49" s="206"/>
      <c r="X49" s="206"/>
    </row>
    <row r="50" spans="1:24" ht="22.5" customHeight="1" thickTop="1" thickBot="1" x14ac:dyDescent="0.25">
      <c r="A50" s="173"/>
      <c r="B50" s="183"/>
      <c r="C50" s="325" t="s">
        <v>92</v>
      </c>
      <c r="D50" s="326"/>
      <c r="E50" s="185"/>
      <c r="F50" s="186"/>
      <c r="G50" s="186"/>
      <c r="H50" s="184"/>
      <c r="I50" s="181"/>
      <c r="J50" s="182"/>
      <c r="K50" s="182"/>
      <c r="L50" s="165"/>
      <c r="M50" s="256"/>
      <c r="N50" s="331"/>
      <c r="O50" s="237"/>
      <c r="P50" s="237"/>
      <c r="Q50" s="237"/>
      <c r="R50" s="237"/>
      <c r="S50" s="237"/>
      <c r="T50" s="137"/>
      <c r="U50" s="207"/>
      <c r="V50" s="206"/>
      <c r="W50" s="206"/>
      <c r="X50" s="206"/>
    </row>
    <row r="51" spans="1:24" ht="22.5" customHeight="1" thickTop="1" thickBot="1" x14ac:dyDescent="0.25">
      <c r="A51" s="173"/>
      <c r="B51" s="174"/>
      <c r="C51" s="187"/>
      <c r="D51" s="187"/>
      <c r="E51" s="187"/>
      <c r="F51" s="188"/>
      <c r="G51" s="188"/>
      <c r="H51" s="181"/>
      <c r="I51" s="181"/>
      <c r="J51" s="182"/>
      <c r="K51" s="182"/>
      <c r="L51" s="165"/>
      <c r="M51" s="256"/>
      <c r="N51" s="331"/>
      <c r="O51" s="237"/>
      <c r="P51" s="237"/>
      <c r="Q51" s="237"/>
      <c r="R51" s="237"/>
      <c r="S51" s="237"/>
      <c r="T51" s="137"/>
      <c r="U51" s="207"/>
      <c r="V51" s="206"/>
      <c r="W51" s="206"/>
      <c r="X51" s="206"/>
    </row>
    <row r="52" spans="1:24" ht="22.5" customHeight="1" thickTop="1" thickBot="1" x14ac:dyDescent="0.25">
      <c r="A52" s="173"/>
      <c r="B52" s="174"/>
      <c r="C52" s="175"/>
      <c r="D52" s="175"/>
      <c r="E52" s="175"/>
      <c r="F52" s="176"/>
      <c r="G52" s="176"/>
      <c r="H52" s="181"/>
      <c r="I52" s="181"/>
      <c r="J52" s="182"/>
      <c r="K52" s="182"/>
      <c r="L52" s="165"/>
      <c r="M52" s="256"/>
      <c r="N52" s="331"/>
      <c r="O52" s="237"/>
      <c r="P52" s="237"/>
      <c r="Q52" s="237"/>
      <c r="R52" s="237"/>
      <c r="S52" s="237"/>
      <c r="T52" s="137"/>
      <c r="U52" s="206"/>
      <c r="V52" s="206"/>
      <c r="W52" s="206"/>
      <c r="X52" s="206"/>
    </row>
    <row r="53" spans="1:24" ht="22.5" customHeight="1" thickTop="1" thickBot="1" x14ac:dyDescent="0.25">
      <c r="A53" s="189"/>
      <c r="B53" s="174"/>
      <c r="C53" s="175"/>
      <c r="D53" s="175"/>
      <c r="E53" s="175"/>
      <c r="F53" s="176"/>
      <c r="G53" s="176"/>
      <c r="H53" s="181"/>
      <c r="I53" s="181"/>
      <c r="J53" s="182"/>
      <c r="K53" s="182"/>
      <c r="L53" s="165"/>
      <c r="M53" s="256"/>
      <c r="N53" s="332"/>
      <c r="O53" s="137"/>
      <c r="P53" s="137"/>
      <c r="Q53" s="137"/>
      <c r="R53" s="137"/>
      <c r="S53" s="137"/>
      <c r="T53" s="137"/>
      <c r="U53" s="206"/>
      <c r="V53" s="206"/>
      <c r="W53" s="206"/>
      <c r="X53" s="206"/>
    </row>
    <row r="54" spans="1:24" ht="15" customHeight="1" thickTop="1" x14ac:dyDescent="0.2"/>
    <row r="55" spans="1:24" ht="15" customHeight="1" x14ac:dyDescent="0.2">
      <c r="O55" s="191" t="str">
        <f>IF(AND(ISBLANK(O56), ISBLANK(O57), ISBLANK(O58),O56=0, O57=0, O58=0, X56=1),"請填預算：","")</f>
        <v/>
      </c>
    </row>
    <row r="59" spans="1:24" ht="15" customHeight="1" x14ac:dyDescent="0.2">
      <c r="I59"/>
    </row>
  </sheetData>
  <mergeCells count="56">
    <mergeCell ref="K18:K19"/>
    <mergeCell ref="B7:K7"/>
    <mergeCell ref="B6:K6"/>
    <mergeCell ref="K21:K25"/>
    <mergeCell ref="B10:C10"/>
    <mergeCell ref="B9:C9"/>
    <mergeCell ref="K14:K16"/>
    <mergeCell ref="F21:F25"/>
    <mergeCell ref="G21:G25"/>
    <mergeCell ref="H21:H25"/>
    <mergeCell ref="I21:I25"/>
    <mergeCell ref="B12:C12"/>
    <mergeCell ref="F18:F19"/>
    <mergeCell ref="G18:G19"/>
    <mergeCell ref="H18:H19"/>
    <mergeCell ref="I18:I19"/>
    <mergeCell ref="J18:J19"/>
    <mergeCell ref="M38:M39"/>
    <mergeCell ref="M35:M36"/>
    <mergeCell ref="C50:D50"/>
    <mergeCell ref="J14:J16"/>
    <mergeCell ref="J21:J25"/>
    <mergeCell ref="J38:J39"/>
    <mergeCell ref="J35:J36"/>
    <mergeCell ref="J32:J33"/>
    <mergeCell ref="J27:J28"/>
    <mergeCell ref="F38:F39"/>
    <mergeCell ref="G38:G39"/>
    <mergeCell ref="H38:H39"/>
    <mergeCell ref="I38:I39"/>
    <mergeCell ref="C46:D46"/>
    <mergeCell ref="F27:F28"/>
    <mergeCell ref="C45:D45"/>
    <mergeCell ref="C48:G49"/>
    <mergeCell ref="K35:K36"/>
    <mergeCell ref="G27:G28"/>
    <mergeCell ref="H27:H28"/>
    <mergeCell ref="I27:I28"/>
    <mergeCell ref="K27:K28"/>
    <mergeCell ref="K38:K39"/>
    <mergeCell ref="M21:M25"/>
    <mergeCell ref="N47:N53"/>
    <mergeCell ref="N11:N12"/>
    <mergeCell ref="M14:M16"/>
    <mergeCell ref="F32:F33"/>
    <mergeCell ref="G32:G33"/>
    <mergeCell ref="H32:H33"/>
    <mergeCell ref="I32:I33"/>
    <mergeCell ref="K32:K33"/>
    <mergeCell ref="M32:M33"/>
    <mergeCell ref="F14:F16"/>
    <mergeCell ref="G14:G16"/>
    <mergeCell ref="H14:H16"/>
    <mergeCell ref="I14:I16"/>
    <mergeCell ref="M27:M28"/>
    <mergeCell ref="H44:K44"/>
  </mergeCells>
  <phoneticPr fontId="46" type="noConversion"/>
  <conditionalFormatting sqref="J13:K13 I21:K25 J20:K20 I38:I39 J37:K37 I35:K36 J34:K34 I32:K33 J31:K31 I30:K30 J29:K29 I27:K28 J26:K26 I41:K41 J40:K40 I14:I16 K14:K16 K38:K39 I18:I19 K18">
    <cfRule type="containsText" dxfId="22" priority="55" operator="containsText" text="超出限額">
      <formula>NOT(ISERROR(SEARCH(("超出限額"),(I13))))</formula>
    </cfRule>
  </conditionalFormatting>
  <conditionalFormatting sqref="I13:I16 I18:I41">
    <cfRule type="containsText" dxfId="21" priority="39" operator="containsText" text="Exceeds">
      <formula>NOT(ISERROR(SEARCH("Exceeds",I13)))</formula>
    </cfRule>
  </conditionalFormatting>
  <conditionalFormatting sqref="E14:E16 E18:E19">
    <cfRule type="expression" dxfId="20" priority="31">
      <formula>B14=1</formula>
    </cfRule>
  </conditionalFormatting>
  <conditionalFormatting sqref="E14:E16 E18:E19">
    <cfRule type="expression" dxfId="19" priority="30">
      <formula>B14=0</formula>
    </cfRule>
  </conditionalFormatting>
  <conditionalFormatting sqref="E21:E25">
    <cfRule type="expression" dxfId="18" priority="29">
      <formula>B21=1</formula>
    </cfRule>
  </conditionalFormatting>
  <conditionalFormatting sqref="E21:E25">
    <cfRule type="expression" dxfId="17" priority="28">
      <formula>B21=0</formula>
    </cfRule>
  </conditionalFormatting>
  <conditionalFormatting sqref="E38:E39">
    <cfRule type="expression" dxfId="16" priority="25">
      <formula>B38=1</formula>
    </cfRule>
  </conditionalFormatting>
  <conditionalFormatting sqref="E38:E39">
    <cfRule type="expression" dxfId="15" priority="24">
      <formula>B38=0</formula>
    </cfRule>
  </conditionalFormatting>
  <conditionalFormatting sqref="E35:E36">
    <cfRule type="expression" dxfId="14" priority="23">
      <formula>B35=1</formula>
    </cfRule>
  </conditionalFormatting>
  <conditionalFormatting sqref="E35:E36">
    <cfRule type="expression" dxfId="13" priority="22">
      <formula>B35=0</formula>
    </cfRule>
  </conditionalFormatting>
  <conditionalFormatting sqref="E32:E33">
    <cfRule type="expression" dxfId="12" priority="21">
      <formula>B32=1</formula>
    </cfRule>
  </conditionalFormatting>
  <conditionalFormatting sqref="E32:E33">
    <cfRule type="expression" dxfId="11" priority="20">
      <formula>B32=0</formula>
    </cfRule>
  </conditionalFormatting>
  <conditionalFormatting sqref="E30">
    <cfRule type="expression" dxfId="10" priority="19">
      <formula>B30=1</formula>
    </cfRule>
  </conditionalFormatting>
  <conditionalFormatting sqref="E30">
    <cfRule type="expression" dxfId="9" priority="18">
      <formula>B30=0</formula>
    </cfRule>
  </conditionalFormatting>
  <conditionalFormatting sqref="E27:E28">
    <cfRule type="expression" dxfId="8" priority="17">
      <formula>B27=1</formula>
    </cfRule>
  </conditionalFormatting>
  <conditionalFormatting sqref="E27:E28">
    <cfRule type="expression" dxfId="7" priority="16">
      <formula>B27=0</formula>
    </cfRule>
  </conditionalFormatting>
  <conditionalFormatting sqref="E41">
    <cfRule type="expression" dxfId="6" priority="15">
      <formula>B41=1</formula>
    </cfRule>
  </conditionalFormatting>
  <conditionalFormatting sqref="E41">
    <cfRule type="expression" dxfId="5" priority="14">
      <formula>B41=0</formula>
    </cfRule>
  </conditionalFormatting>
  <conditionalFormatting sqref="J14:J16">
    <cfRule type="containsText" dxfId="4" priority="11" operator="containsText" text="超出限額">
      <formula>NOT(ISERROR(SEARCH(("超出限額"),(J14))))</formula>
    </cfRule>
  </conditionalFormatting>
  <conditionalFormatting sqref="J38:J39">
    <cfRule type="containsText" dxfId="3" priority="10" operator="containsText" text="超出限額">
      <formula>NOT(ISERROR(SEARCH(("超出限額"),(J38))))</formula>
    </cfRule>
  </conditionalFormatting>
  <conditionalFormatting sqref="J17:K17">
    <cfRule type="containsText" dxfId="2" priority="9" operator="containsText" text="超出限額">
      <formula>NOT(ISERROR(SEARCH(("超出限額"),(J17))))</formula>
    </cfRule>
  </conditionalFormatting>
  <conditionalFormatting sqref="I17">
    <cfRule type="containsText" dxfId="1" priority="8" operator="containsText" text="Exceeds">
      <formula>NOT(ISERROR(SEARCH("Exceeds",I17)))</formula>
    </cfRule>
  </conditionalFormatting>
  <conditionalFormatting sqref="J18:J19">
    <cfRule type="containsText" dxfId="0" priority="1" operator="containsText" text="超出限額">
      <formula>NOT(ISERROR(SEARCH(("超出限額"),(J18))))</formula>
    </cfRule>
  </conditionalFormatting>
  <dataValidations count="8">
    <dataValidation type="custom" allowBlank="1" showInputMessage="1" showErrorMessage="1" errorTitle="Unselected expenditure" error="You have not selected &quot;Advertisement&quot; as an expenditure item. Please go back to the previous step and select it." sqref="E14:E16 E18:E19">
      <formula1>$B$14=1</formula1>
    </dataValidation>
    <dataValidation type="custom" allowBlank="1" showInputMessage="1" showErrorMessage="1" errorTitle="Unselected expenditure" error="You have not selected &quot;Exhibitions/promotional events&quot; as an expenditure item. Please go back to the previous step and select it." sqref="E21:E25">
      <formula1>$B$21=1</formula1>
    </dataValidation>
    <dataValidation type="custom" allowBlank="1" showInputMessage="1" showErrorMessage="1" errorTitle="Unselected expenditure" error="You have not selected &quot;Design and production of promotional materials&quot; as an expenditure item. Please go back to the previous step and select it." sqref="E38:E39">
      <formula1>$B$38=1</formula1>
    </dataValidation>
    <dataValidation type="custom" allowBlank="1" showInputMessage="1" showErrorMessage="1" errorTitle="Unselected expenditure" error="You have not selected &quot;Online sales platform/ website&quot; as an expenditure item. Please go back to the previous step and select it." sqref="E35:E36">
      <formula1>$B$35=1</formula1>
    </dataValidation>
    <dataValidation type="custom" allowBlank="1" showInputMessage="1" showErrorMessage="1" errorTitle="Unselected expenditure" error="You have not selected &quot;Mobile apps (for promotional purpose)&quot; as an expenditure item. Please go back to the previous step and select it." sqref="E32:E33">
      <formula1>$B$32=1</formula1>
    </dataValidation>
    <dataValidation type="custom" allowBlank="1" showInputMessage="1" showErrorMessage="1" errorTitle="Unselected expenditure" error="You have not selected &quot;Testing/ certification registration&quot; as an expenditure item. Please go back to the previous step and select it." sqref="E30">
      <formula1>$B$30=1</formula1>
    </dataValidation>
    <dataValidation type="custom" allowBlank="1" showInputMessage="1" showErrorMessage="1" errorTitle="Unselected expenditure" error="You have not selected &quot;Patent/ trademark registration&quot; as an expenditure item. Please go back to the previous step and select it." sqref="E27:E28">
      <formula1>$B$27=1</formula1>
    </dataValidation>
    <dataValidation type="custom" allowBlank="1" showInputMessage="1" showErrorMessage="1" errorTitle="Unselected expenditure" error="You have not selected &quot;External audit&quot; as an expenditure item. Please go back to the previous step and select it." sqref="E41">
      <formula1>$B$41=1</formula1>
    </dataValidation>
  </dataValidations>
  <hyperlinks>
    <hyperlink ref="B9:C9" r:id="rId1" display="Easy BUD - Scope of Funding (Summary)"/>
    <hyperlink ref="C50:D50" r:id="rId2" display="Easy BUD - Scope of Funding (Summary)"/>
  </hyperlinks>
  <pageMargins left="0.7" right="0.7" top="0.75" bottom="0.75" header="0" footer="0"/>
  <pageSetup orientation="portrait" r:id="rId3"/>
  <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A4"/>
  <sheetViews>
    <sheetView workbookViewId="0"/>
  </sheetViews>
  <sheetFormatPr defaultColWidth="12.625" defaultRowHeight="15" customHeight="1" x14ac:dyDescent="0.2"/>
  <sheetData>
    <row r="1" spans="1:1" x14ac:dyDescent="0.25">
      <c r="A1" s="1" t="s">
        <v>4</v>
      </c>
    </row>
    <row r="2" spans="1:1" x14ac:dyDescent="0.25">
      <c r="A2" s="1" t="s">
        <v>0</v>
      </c>
    </row>
    <row r="3" spans="1:1" x14ac:dyDescent="0.25">
      <c r="A3" s="1" t="s">
        <v>1</v>
      </c>
    </row>
    <row r="4" spans="1:1" x14ac:dyDescent="0.25">
      <c r="A4" s="1" t="s">
        <v>2</v>
      </c>
    </row>
  </sheetData>
  <phoneticPr fontId="46" type="noConversion"/>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1. Start Project Planning</vt:lpstr>
      <vt:lpstr>2. Select Expenditure Items</vt:lpstr>
      <vt:lpstr>3. Define Budgets</vt:lpstr>
      <vt:lpstr>Dropdown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Emily CHANG</dc:creator>
  <cp:lastModifiedBy>Bill TSANG</cp:lastModifiedBy>
  <dcterms:created xsi:type="dcterms:W3CDTF">2020-12-07T19:35:56Z</dcterms:created>
  <dcterms:modified xsi:type="dcterms:W3CDTF">2025-03-21T04:20:05Z</dcterms:modified>
</cp:coreProperties>
</file>